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MBM" sheetId="1" r:id="rId1"/>
  </sheets>
  <definedNames>
    <definedName name="_xlnm.Print_Area" localSheetId="0">'MBM'!$A$1:$K$106</definedName>
  </definedNames>
  <calcPr fullCalcOnLoad="1"/>
</workbook>
</file>

<file path=xl/sharedStrings.xml><?xml version="1.0" encoding="utf-8"?>
<sst xmlns="http://schemas.openxmlformats.org/spreadsheetml/2006/main" count="152" uniqueCount="117">
  <si>
    <t xml:space="preserve">№ </t>
  </si>
  <si>
    <t xml:space="preserve"> </t>
  </si>
  <si>
    <t>ECTS</t>
  </si>
  <si>
    <t>STUDY PROGRAMME</t>
  </si>
  <si>
    <t>INTERNATIONAL BUSINESS AND MANAGEMENT</t>
  </si>
  <si>
    <t>Code</t>
  </si>
  <si>
    <t>Module/Subject</t>
  </si>
  <si>
    <t>Lectures</t>
  </si>
  <si>
    <t>Contact hours</t>
  </si>
  <si>
    <t>Seminars</t>
  </si>
  <si>
    <t>PBL/CBL</t>
  </si>
  <si>
    <t>Practice</t>
  </si>
  <si>
    <t>Total</t>
  </si>
  <si>
    <t>Total hours of study</t>
  </si>
  <si>
    <t>Student centred learning</t>
  </si>
  <si>
    <t>Year One</t>
  </si>
  <si>
    <t>First semester</t>
  </si>
  <si>
    <t>Compulsory modules</t>
  </si>
  <si>
    <t>Module: Economics and business environment</t>
  </si>
  <si>
    <t>Economics</t>
  </si>
  <si>
    <t>Business environment</t>
  </si>
  <si>
    <t>Module: Marketing and business communications</t>
  </si>
  <si>
    <t>Marketing</t>
  </si>
  <si>
    <t>Business communications</t>
  </si>
  <si>
    <t>Module: Foreign languages I</t>
  </si>
  <si>
    <t>English for business and management</t>
  </si>
  <si>
    <t>Second foreign language (English/German/French/Spanish)</t>
  </si>
  <si>
    <t>Second semester</t>
  </si>
  <si>
    <t>Module: Research and statistics</t>
  </si>
  <si>
    <t>Information technologies</t>
  </si>
  <si>
    <t>Research and statistics</t>
  </si>
  <si>
    <t>Introdustion to finance</t>
  </si>
  <si>
    <t>Introduction to accounting</t>
  </si>
  <si>
    <t>Module: Accounting and finance</t>
  </si>
  <si>
    <t>Module: Foreign languages II</t>
  </si>
  <si>
    <t>Summer Internship I</t>
  </si>
  <si>
    <t>Year Two</t>
  </si>
  <si>
    <t>Third semester</t>
  </si>
  <si>
    <t>Module: Management</t>
  </si>
  <si>
    <t>Management</t>
  </si>
  <si>
    <t>Human resource management</t>
  </si>
  <si>
    <t>Module: Organisational behaviour</t>
  </si>
  <si>
    <t>Organisational behaviour</t>
  </si>
  <si>
    <t>Intercultural awarness of business</t>
  </si>
  <si>
    <t>Module: Foreign languages III</t>
  </si>
  <si>
    <t>Fourth semester</t>
  </si>
  <si>
    <t>Marketing research</t>
  </si>
  <si>
    <t>Marketing communications</t>
  </si>
  <si>
    <t>Module: Marketing research and marketing communications</t>
  </si>
  <si>
    <t>Entrepreneurship</t>
  </si>
  <si>
    <t>Project management</t>
  </si>
  <si>
    <t>Managerial accounting</t>
  </si>
  <si>
    <t>Module: Entrepreneurship</t>
  </si>
  <si>
    <t>Elective module (1 out of 2)</t>
  </si>
  <si>
    <t>Module: Business planning</t>
  </si>
  <si>
    <t>Module: Foreign languages IV</t>
  </si>
  <si>
    <t>Summer Internship II</t>
  </si>
  <si>
    <t>Summer Internship ІІ</t>
  </si>
  <si>
    <t>Year Three</t>
  </si>
  <si>
    <t>Fifth semester</t>
  </si>
  <si>
    <t>International business and cultural diversity</t>
  </si>
  <si>
    <t>Elective module (1 out of 4)</t>
  </si>
  <si>
    <t>Module: Change management</t>
  </si>
  <si>
    <t>International and global marketing</t>
  </si>
  <si>
    <t>Module: International and global marketing</t>
  </si>
  <si>
    <t xml:space="preserve">Module: Strategic Management </t>
  </si>
  <si>
    <t xml:space="preserve">Strategic management </t>
  </si>
  <si>
    <t>Module: International business and cultural diversity</t>
  </si>
  <si>
    <t>Module: Strategic management of information systems</t>
  </si>
  <si>
    <t>Module: Foreign languages V</t>
  </si>
  <si>
    <t>Sixth semester</t>
  </si>
  <si>
    <t>International business management</t>
  </si>
  <si>
    <t>Module: International business management</t>
  </si>
  <si>
    <t>Module: Foreign languages VI</t>
  </si>
  <si>
    <t>Total for the 3 years of study</t>
  </si>
  <si>
    <t xml:space="preserve">** Students choose 1 out of 2 varinats: </t>
  </si>
  <si>
    <t>Module: Diploma project **</t>
  </si>
  <si>
    <t>ECON101</t>
  </si>
  <si>
    <t>BUS101</t>
  </si>
  <si>
    <t>MAR101</t>
  </si>
  <si>
    <t>LAN100</t>
  </si>
  <si>
    <t>LAN102</t>
  </si>
  <si>
    <t>LAN101</t>
  </si>
  <si>
    <t>RES101</t>
  </si>
  <si>
    <t>COM101</t>
  </si>
  <si>
    <t>ACC101</t>
  </si>
  <si>
    <t>FIN101</t>
  </si>
  <si>
    <t>MAN201</t>
  </si>
  <si>
    <t>MAN202</t>
  </si>
  <si>
    <t>BUS102</t>
  </si>
  <si>
    <t>MAN203</t>
  </si>
  <si>
    <t>LAN201</t>
  </si>
  <si>
    <t>LAN202</t>
  </si>
  <si>
    <t>MAR201</t>
  </si>
  <si>
    <t>MAR202</t>
  </si>
  <si>
    <t>BUS202</t>
  </si>
  <si>
    <t>BUS204</t>
  </si>
  <si>
    <t>ACC201</t>
  </si>
  <si>
    <t>BUS203</t>
  </si>
  <si>
    <t>FIN201</t>
  </si>
  <si>
    <t>BUS301</t>
  </si>
  <si>
    <t>MAN306</t>
  </si>
  <si>
    <t>MAR301</t>
  </si>
  <si>
    <t>COM301</t>
  </si>
  <si>
    <t>MAN301</t>
  </si>
  <si>
    <t>LAN301</t>
  </si>
  <si>
    <t>LAN302</t>
  </si>
  <si>
    <t>INT1</t>
  </si>
  <si>
    <t>INT2</t>
  </si>
  <si>
    <t>MAN302</t>
  </si>
  <si>
    <r>
      <t xml:space="preserve">Dissertation  </t>
    </r>
    <r>
      <rPr>
        <b/>
        <sz val="10"/>
        <rFont val="Arial"/>
        <family val="2"/>
      </rPr>
      <t>DPD</t>
    </r>
  </si>
  <si>
    <r>
      <t xml:space="preserve">Enterprise project  </t>
    </r>
    <r>
      <rPr>
        <b/>
        <sz val="10"/>
        <rFont val="Arial"/>
        <family val="2"/>
      </rPr>
      <t>DPE</t>
    </r>
  </si>
  <si>
    <t>Business planning</t>
  </si>
  <si>
    <t>Financial planning</t>
  </si>
  <si>
    <t>Change management</t>
  </si>
  <si>
    <t>Strategic management of information technologies</t>
  </si>
  <si>
    <t>VARNA UNIVERSITY OF MANAGEMENT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</si>
</sst>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_);\(#,##0\ &quot;$&quot;\)"/>
    <numFmt numFmtId="181" formatCode="#,##0\ &quot;$&quot;_);[Red]\(#,##0\ &quot;$&quot;\)"/>
    <numFmt numFmtId="182" formatCode="#,##0.00\ &quot;$&quot;_);\(#,##0.00\ &quot;$&quot;\)"/>
    <numFmt numFmtId="183" formatCode="#,##0.00\ &quot;$&quot;_);[Red]\(#,##0.00\ &quot;$&quot;\)"/>
    <numFmt numFmtId="184" formatCode="_ * #,##0_)\ &quot;$&quot;_ ;_ * \(#,##0\)\ &quot;$&quot;_ ;_ * &quot;-&quot;_)\ &quot;$&quot;_ ;_ @_ "/>
    <numFmt numFmtId="185" formatCode="_ * #,##0_)\ _$_ ;_ * \(#,##0\)\ _$_ ;_ * &quot;-&quot;_)\ _$_ ;_ @_ "/>
    <numFmt numFmtId="186" formatCode="_ * #,##0.00_)\ &quot;$&quot;_ ;_ * \(#,##0.00\)\ &quot;$&quot;_ ;_ * &quot;-&quot;??_)\ &quot;$&quot;_ ;_ @_ "/>
    <numFmt numFmtId="187" formatCode="_ * #,##0.00_)\ _$_ ;_ * \(#,##0.00\)\ _$_ ;_ * &quot;-&quot;??_)\ _$_ ;_ @_ "/>
    <numFmt numFmtId="188" formatCode="0.0"/>
    <numFmt numFmtId="189" formatCode="0.00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/>
    </xf>
    <xf numFmtId="0" fontId="1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1" fontId="0" fillId="0" borderId="10" xfId="0" applyNumberFormat="1" applyBorder="1" applyAlignment="1">
      <alignment/>
    </xf>
    <xf numFmtId="1" fontId="2" fillId="0" borderId="11" xfId="0" applyNumberFormat="1" applyFont="1" applyBorder="1" applyAlignment="1">
      <alignment horizontal="left" wrapText="1"/>
    </xf>
    <xf numFmtId="1" fontId="0" fillId="0" borderId="11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33" borderId="12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/>
    </xf>
    <xf numFmtId="188" fontId="1" fillId="0" borderId="11" xfId="0" applyNumberFormat="1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left"/>
    </xf>
    <xf numFmtId="1" fontId="0" fillId="0" borderId="10" xfId="0" applyNumberFormat="1" applyFill="1" applyBorder="1" applyAlignment="1">
      <alignment/>
    </xf>
    <xf numFmtId="1" fontId="0" fillId="0" borderId="11" xfId="0" applyNumberFormat="1" applyFill="1" applyBorder="1" applyAlignment="1">
      <alignment wrapText="1"/>
    </xf>
    <xf numFmtId="1" fontId="1" fillId="0" borderId="11" xfId="0" applyNumberFormat="1" applyFont="1" applyFill="1" applyBorder="1" applyAlignment="1">
      <alignment horizontal="left"/>
    </xf>
    <xf numFmtId="0" fontId="2" fillId="0" borderId="13" xfId="0" applyFont="1" applyBorder="1" applyAlignment="1">
      <alignment/>
    </xf>
    <xf numFmtId="1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1" fontId="3" fillId="0" borderId="11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1" fillId="35" borderId="19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" fontId="0" fillId="0" borderId="21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1" fontId="1" fillId="33" borderId="23" xfId="0" applyNumberFormat="1" applyFont="1" applyFill="1" applyBorder="1" applyAlignment="1">
      <alignment/>
    </xf>
    <xf numFmtId="1" fontId="1" fillId="0" borderId="2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4" xfId="0" applyFont="1" applyBorder="1" applyAlignment="1">
      <alignment/>
    </xf>
    <xf numFmtId="1" fontId="2" fillId="0" borderId="21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1" fontId="1" fillId="35" borderId="2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23" xfId="0" applyNumberFormat="1" applyFont="1" applyFill="1" applyBorder="1" applyAlignment="1">
      <alignment horizontal="center" vertical="center" wrapText="1"/>
    </xf>
    <xf numFmtId="0" fontId="1" fillId="37" borderId="37" xfId="0" applyFont="1" applyFill="1" applyBorder="1" applyAlignment="1">
      <alignment horizontal="center"/>
    </xf>
    <xf numFmtId="0" fontId="0" fillId="37" borderId="31" xfId="0" applyFill="1" applyBorder="1" applyAlignment="1">
      <alignment/>
    </xf>
    <xf numFmtId="0" fontId="0" fillId="37" borderId="38" xfId="0" applyFill="1" applyBorder="1" applyAlignment="1">
      <alignment/>
    </xf>
    <xf numFmtId="0" fontId="1" fillId="38" borderId="39" xfId="0" applyFont="1" applyFill="1" applyBorder="1" applyAlignment="1">
      <alignment horizontal="center"/>
    </xf>
    <xf numFmtId="0" fontId="0" fillId="38" borderId="40" xfId="0" applyFill="1" applyBorder="1" applyAlignment="1">
      <alignment/>
    </xf>
    <xf numFmtId="0" fontId="0" fillId="38" borderId="41" xfId="0" applyFill="1" applyBorder="1" applyAlignment="1">
      <alignment/>
    </xf>
    <xf numFmtId="0" fontId="2" fillId="0" borderId="37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1" fillId="33" borderId="42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38" borderId="37" xfId="0" applyFont="1" applyFill="1" applyBorder="1" applyAlignment="1">
      <alignment horizontal="center"/>
    </xf>
    <xf numFmtId="0" fontId="0" fillId="38" borderId="31" xfId="0" applyFill="1" applyBorder="1" applyAlignment="1">
      <alignment/>
    </xf>
    <xf numFmtId="0" fontId="0" fillId="38" borderId="38" xfId="0" applyFill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1" fillId="35" borderId="45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1" fillId="33" borderId="46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" fillId="38" borderId="47" xfId="0" applyFont="1" applyFill="1" applyBorder="1" applyAlignment="1">
      <alignment horizontal="center"/>
    </xf>
    <xf numFmtId="0" fontId="0" fillId="38" borderId="48" xfId="0" applyFill="1" applyBorder="1" applyAlignment="1">
      <alignment/>
    </xf>
    <xf numFmtId="0" fontId="0" fillId="38" borderId="49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5"/>
  <sheetViews>
    <sheetView tabSelected="1" zoomScale="75" zoomScaleNormal="75" zoomScalePageLayoutView="0" workbookViewId="0" topLeftCell="A1">
      <selection activeCell="A2" sqref="A2:K2"/>
    </sheetView>
  </sheetViews>
  <sheetFormatPr defaultColWidth="9.140625" defaultRowHeight="12.75"/>
  <cols>
    <col min="1" max="1" width="2.8515625" style="0" customWidth="1"/>
    <col min="2" max="2" width="9.28125" style="0" customWidth="1"/>
    <col min="3" max="3" width="40.421875" style="1" customWidth="1"/>
    <col min="4" max="4" width="8.57421875" style="0" customWidth="1"/>
    <col min="5" max="5" width="10.28125" style="0" customWidth="1"/>
    <col min="6" max="6" width="13.28125" style="0" customWidth="1"/>
    <col min="7" max="7" width="9.7109375" style="0" customWidth="1"/>
    <col min="8" max="8" width="8.00390625" style="11" customWidth="1"/>
    <col min="9" max="9" width="9.28125" style="11" customWidth="1"/>
    <col min="10" max="10" width="8.00390625" style="11" customWidth="1"/>
    <col min="11" max="11" width="7.7109375" style="52" customWidth="1"/>
  </cols>
  <sheetData>
    <row r="2" spans="1:11" ht="12.75">
      <c r="A2" s="71" t="s">
        <v>116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2.75">
      <c r="A3" s="71" t="s">
        <v>3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2.75">
      <c r="A4" s="71" t="s">
        <v>4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ht="13.5" thickBot="1">
      <c r="E5" t="s">
        <v>1</v>
      </c>
    </row>
    <row r="6" spans="1:11" ht="12.75">
      <c r="A6" s="72" t="s">
        <v>0</v>
      </c>
      <c r="B6" s="74" t="s">
        <v>5</v>
      </c>
      <c r="C6" s="74" t="s">
        <v>6</v>
      </c>
      <c r="D6" s="76" t="s">
        <v>8</v>
      </c>
      <c r="E6" s="77"/>
      <c r="F6" s="77"/>
      <c r="G6" s="77"/>
      <c r="H6" s="78"/>
      <c r="I6" s="79" t="s">
        <v>14</v>
      </c>
      <c r="J6" s="81" t="s">
        <v>13</v>
      </c>
      <c r="K6" s="83" t="s">
        <v>2</v>
      </c>
    </row>
    <row r="7" spans="1:11" ht="26.25" thickBot="1">
      <c r="A7" s="73"/>
      <c r="B7" s="75"/>
      <c r="C7" s="75"/>
      <c r="D7" s="37" t="s">
        <v>7</v>
      </c>
      <c r="E7" s="37" t="s">
        <v>9</v>
      </c>
      <c r="F7" s="37" t="s">
        <v>10</v>
      </c>
      <c r="G7" s="37" t="s">
        <v>11</v>
      </c>
      <c r="H7" s="37" t="s">
        <v>12</v>
      </c>
      <c r="I7" s="80"/>
      <c r="J7" s="82"/>
      <c r="K7" s="84"/>
    </row>
    <row r="8" spans="1:11" ht="13.5" thickBot="1">
      <c r="A8" s="38">
        <v>1</v>
      </c>
      <c r="B8" s="39">
        <f>A8+1</f>
        <v>2</v>
      </c>
      <c r="C8" s="40">
        <f>B8+1</f>
        <v>3</v>
      </c>
      <c r="D8" s="39">
        <f>C8+1</f>
        <v>4</v>
      </c>
      <c r="E8" s="39">
        <f>D8+1</f>
        <v>5</v>
      </c>
      <c r="F8" s="39">
        <v>6</v>
      </c>
      <c r="G8" s="39">
        <f>F8+1</f>
        <v>7</v>
      </c>
      <c r="H8" s="41">
        <f>G8+1</f>
        <v>8</v>
      </c>
      <c r="I8" s="42">
        <v>9</v>
      </c>
      <c r="J8" s="42">
        <v>10</v>
      </c>
      <c r="K8" s="53">
        <v>11</v>
      </c>
    </row>
    <row r="9" spans="1:11" ht="13.5" thickBot="1">
      <c r="A9" s="85" t="s">
        <v>15</v>
      </c>
      <c r="B9" s="86"/>
      <c r="C9" s="86"/>
      <c r="D9" s="86"/>
      <c r="E9" s="86"/>
      <c r="F9" s="86"/>
      <c r="G9" s="86"/>
      <c r="H9" s="86"/>
      <c r="I9" s="86"/>
      <c r="J9" s="86"/>
      <c r="K9" s="87"/>
    </row>
    <row r="10" spans="1:11" ht="13.5" thickBot="1">
      <c r="A10" s="88" t="s">
        <v>16</v>
      </c>
      <c r="B10" s="89"/>
      <c r="C10" s="89"/>
      <c r="D10" s="89"/>
      <c r="E10" s="89"/>
      <c r="F10" s="89"/>
      <c r="G10" s="89"/>
      <c r="H10" s="89"/>
      <c r="I10" s="89"/>
      <c r="J10" s="89"/>
      <c r="K10" s="90"/>
    </row>
    <row r="11" spans="1:11" ht="12.75">
      <c r="A11" s="91" t="s">
        <v>17</v>
      </c>
      <c r="B11" s="92"/>
      <c r="C11" s="92"/>
      <c r="D11" s="92"/>
      <c r="E11" s="92"/>
      <c r="F11" s="92"/>
      <c r="G11" s="92"/>
      <c r="H11" s="92"/>
      <c r="I11" s="92"/>
      <c r="J11" s="92"/>
      <c r="K11" s="93"/>
    </row>
    <row r="12" spans="1:11" ht="25.5">
      <c r="A12" s="2"/>
      <c r="B12" s="14"/>
      <c r="C12" s="5" t="s">
        <v>18</v>
      </c>
      <c r="D12" s="4">
        <f>SUM(D13:D14)</f>
        <v>30</v>
      </c>
      <c r="E12" s="4">
        <f aca="true" t="shared" si="0" ref="E12:K12">SUM(E13:E14)</f>
        <v>45</v>
      </c>
      <c r="F12" s="4">
        <f t="shared" si="0"/>
        <v>45</v>
      </c>
      <c r="G12" s="4">
        <f t="shared" si="0"/>
        <v>0</v>
      </c>
      <c r="H12" s="4">
        <f t="shared" si="0"/>
        <v>120</v>
      </c>
      <c r="I12" s="4">
        <f t="shared" si="0"/>
        <v>180</v>
      </c>
      <c r="J12" s="4">
        <f t="shared" si="0"/>
        <v>300</v>
      </c>
      <c r="K12" s="54">
        <f t="shared" si="0"/>
        <v>12</v>
      </c>
    </row>
    <row r="13" spans="1:11" ht="12.75">
      <c r="A13" s="19"/>
      <c r="B13" s="20" t="s">
        <v>77</v>
      </c>
      <c r="C13" s="18" t="s">
        <v>19</v>
      </c>
      <c r="D13" s="21">
        <v>30</v>
      </c>
      <c r="E13" s="21">
        <v>30</v>
      </c>
      <c r="F13" s="21">
        <v>30</v>
      </c>
      <c r="G13" s="21"/>
      <c r="H13" s="30">
        <f>SUM(D13:G13)</f>
        <v>90</v>
      </c>
      <c r="I13" s="31">
        <v>135</v>
      </c>
      <c r="J13" s="32">
        <f>H13+I13</f>
        <v>225</v>
      </c>
      <c r="K13" s="55">
        <v>9</v>
      </c>
    </row>
    <row r="14" spans="1:11" ht="12.75">
      <c r="A14" s="19"/>
      <c r="B14" s="22" t="s">
        <v>78</v>
      </c>
      <c r="C14" s="33" t="s">
        <v>20</v>
      </c>
      <c r="D14" s="21"/>
      <c r="E14" s="21">
        <v>15</v>
      </c>
      <c r="F14" s="21">
        <v>15</v>
      </c>
      <c r="G14" s="21"/>
      <c r="H14" s="30">
        <f>SUM(D14:G14)</f>
        <v>30</v>
      </c>
      <c r="I14" s="31">
        <v>45</v>
      </c>
      <c r="J14" s="32">
        <f>H14+I14</f>
        <v>75</v>
      </c>
      <c r="K14" s="55">
        <v>3</v>
      </c>
    </row>
    <row r="15" spans="1:11" ht="27.75" customHeight="1">
      <c r="A15" s="19"/>
      <c r="B15" s="20"/>
      <c r="C15" s="34" t="s">
        <v>21</v>
      </c>
      <c r="D15" s="9">
        <f>SUM(D16:D17)</f>
        <v>30</v>
      </c>
      <c r="E15" s="9">
        <f aca="true" t="shared" si="1" ref="E15:K15">SUM(E16:E17)</f>
        <v>60</v>
      </c>
      <c r="F15" s="9">
        <f t="shared" si="1"/>
        <v>30</v>
      </c>
      <c r="G15" s="9">
        <f t="shared" si="1"/>
        <v>0</v>
      </c>
      <c r="H15" s="9">
        <f>SUM(H16:H17)</f>
        <v>120</v>
      </c>
      <c r="I15" s="9">
        <f t="shared" si="1"/>
        <v>180</v>
      </c>
      <c r="J15" s="9">
        <f t="shared" si="1"/>
        <v>300</v>
      </c>
      <c r="K15" s="56">
        <f t="shared" si="1"/>
        <v>12</v>
      </c>
    </row>
    <row r="16" spans="1:11" ht="12.75">
      <c r="A16" s="19"/>
      <c r="B16" s="20" t="s">
        <v>79</v>
      </c>
      <c r="C16" s="18" t="s">
        <v>22</v>
      </c>
      <c r="D16" s="21">
        <v>30</v>
      </c>
      <c r="E16" s="21">
        <v>30</v>
      </c>
      <c r="F16" s="21">
        <v>15</v>
      </c>
      <c r="G16" s="21"/>
      <c r="H16" s="30">
        <f>SUM(D16:G16)</f>
        <v>75</v>
      </c>
      <c r="I16" s="31">
        <v>125</v>
      </c>
      <c r="J16" s="32">
        <f>H16+I16</f>
        <v>200</v>
      </c>
      <c r="K16" s="55">
        <v>8</v>
      </c>
    </row>
    <row r="17" spans="1:11" ht="12.75">
      <c r="A17" s="19"/>
      <c r="B17" s="22" t="s">
        <v>80</v>
      </c>
      <c r="C17" s="35" t="s">
        <v>23</v>
      </c>
      <c r="D17" s="9"/>
      <c r="E17" s="36">
        <v>30</v>
      </c>
      <c r="F17" s="36">
        <v>15</v>
      </c>
      <c r="G17" s="36"/>
      <c r="H17" s="30">
        <f>SUM(D17:G17)</f>
        <v>45</v>
      </c>
      <c r="I17" s="36">
        <v>55</v>
      </c>
      <c r="J17" s="32">
        <f>H17+I17</f>
        <v>100</v>
      </c>
      <c r="K17" s="55">
        <v>4</v>
      </c>
    </row>
    <row r="18" spans="1:11" ht="14.25" customHeight="1">
      <c r="A18" s="19"/>
      <c r="B18" s="22"/>
      <c r="C18" s="17" t="s">
        <v>24</v>
      </c>
      <c r="D18" s="9">
        <f aca="true" t="shared" si="2" ref="D18:K18">SUM(D19:D20)</f>
        <v>0</v>
      </c>
      <c r="E18" s="9">
        <f t="shared" si="2"/>
        <v>90</v>
      </c>
      <c r="F18" s="9">
        <f t="shared" si="2"/>
        <v>0</v>
      </c>
      <c r="G18" s="9">
        <f t="shared" si="2"/>
        <v>0</v>
      </c>
      <c r="H18" s="9">
        <f t="shared" si="2"/>
        <v>90</v>
      </c>
      <c r="I18" s="9">
        <f t="shared" si="2"/>
        <v>90</v>
      </c>
      <c r="J18" s="9">
        <f t="shared" si="2"/>
        <v>180</v>
      </c>
      <c r="K18" s="56">
        <f t="shared" si="2"/>
        <v>6</v>
      </c>
    </row>
    <row r="19" spans="1:11" ht="12.75">
      <c r="A19" s="19"/>
      <c r="B19" s="20" t="s">
        <v>82</v>
      </c>
      <c r="C19" s="18" t="s">
        <v>25</v>
      </c>
      <c r="D19" s="21"/>
      <c r="E19" s="21">
        <v>45</v>
      </c>
      <c r="F19" s="21"/>
      <c r="G19" s="21"/>
      <c r="H19" s="30">
        <f>SUM(D19:G19)</f>
        <v>45</v>
      </c>
      <c r="I19" s="31">
        <v>45</v>
      </c>
      <c r="J19" s="32">
        <f>H19+I19</f>
        <v>90</v>
      </c>
      <c r="K19" s="55">
        <v>3</v>
      </c>
    </row>
    <row r="20" spans="1:11" ht="25.5">
      <c r="A20" s="19"/>
      <c r="B20" s="22" t="s">
        <v>81</v>
      </c>
      <c r="C20" s="18" t="s">
        <v>26</v>
      </c>
      <c r="D20" s="9"/>
      <c r="E20" s="36">
        <v>45</v>
      </c>
      <c r="F20" s="36"/>
      <c r="G20" s="36"/>
      <c r="H20" s="30">
        <f>SUM(D20:G20)</f>
        <v>45</v>
      </c>
      <c r="I20" s="36">
        <v>45</v>
      </c>
      <c r="J20" s="32">
        <f>H20+I20</f>
        <v>90</v>
      </c>
      <c r="K20" s="55">
        <v>3</v>
      </c>
    </row>
    <row r="21" spans="1:11" ht="13.5" thickBot="1">
      <c r="A21" s="94" t="s">
        <v>12</v>
      </c>
      <c r="B21" s="95"/>
      <c r="C21" s="96"/>
      <c r="D21" s="15">
        <f>SUM(D12,D15,D18)</f>
        <v>60</v>
      </c>
      <c r="E21" s="15">
        <f aca="true" t="shared" si="3" ref="E21:K21">SUM(E12,E15,E18)</f>
        <v>195</v>
      </c>
      <c r="F21" s="15">
        <f t="shared" si="3"/>
        <v>75</v>
      </c>
      <c r="G21" s="15">
        <f t="shared" si="3"/>
        <v>0</v>
      </c>
      <c r="H21" s="15">
        <f>SUM(H12,H15,H18)</f>
        <v>330</v>
      </c>
      <c r="I21" s="15">
        <f>SUM(I12,I15,I18)</f>
        <v>450</v>
      </c>
      <c r="J21" s="57">
        <f>H21+I21</f>
        <v>780</v>
      </c>
      <c r="K21" s="58">
        <f t="shared" si="3"/>
        <v>30</v>
      </c>
    </row>
    <row r="22" spans="1:11" ht="12.75">
      <c r="A22" s="97" t="s">
        <v>27</v>
      </c>
      <c r="B22" s="98"/>
      <c r="C22" s="98"/>
      <c r="D22" s="98"/>
      <c r="E22" s="98"/>
      <c r="F22" s="98"/>
      <c r="G22" s="98"/>
      <c r="H22" s="98"/>
      <c r="I22" s="98"/>
      <c r="J22" s="98"/>
      <c r="K22" s="99"/>
    </row>
    <row r="23" spans="1:11" ht="12.75">
      <c r="A23" s="100" t="s">
        <v>17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2"/>
    </row>
    <row r="24" spans="1:11" ht="12.75">
      <c r="A24" s="19"/>
      <c r="B24" s="22"/>
      <c r="C24" s="17" t="s">
        <v>28</v>
      </c>
      <c r="D24" s="9">
        <f aca="true" t="shared" si="4" ref="D24:K24">SUM(D25:D26)</f>
        <v>30</v>
      </c>
      <c r="E24" s="9">
        <f t="shared" si="4"/>
        <v>60</v>
      </c>
      <c r="F24" s="9">
        <f t="shared" si="4"/>
        <v>30</v>
      </c>
      <c r="G24" s="9">
        <f t="shared" si="4"/>
        <v>0</v>
      </c>
      <c r="H24" s="9">
        <f t="shared" si="4"/>
        <v>120</v>
      </c>
      <c r="I24" s="9">
        <f t="shared" si="4"/>
        <v>180</v>
      </c>
      <c r="J24" s="9">
        <f t="shared" si="4"/>
        <v>300</v>
      </c>
      <c r="K24" s="56">
        <f t="shared" si="4"/>
        <v>12</v>
      </c>
    </row>
    <row r="25" spans="1:11" ht="12.75">
      <c r="A25" s="19"/>
      <c r="B25" s="22" t="s">
        <v>83</v>
      </c>
      <c r="C25" s="18" t="s">
        <v>30</v>
      </c>
      <c r="D25" s="21">
        <v>30</v>
      </c>
      <c r="E25" s="21">
        <v>30</v>
      </c>
      <c r="F25" s="21">
        <v>15</v>
      </c>
      <c r="G25" s="21"/>
      <c r="H25" s="30">
        <f>SUM(D25:G25)</f>
        <v>75</v>
      </c>
      <c r="I25" s="31">
        <v>125</v>
      </c>
      <c r="J25" s="31">
        <f>H25+I25</f>
        <v>200</v>
      </c>
      <c r="K25" s="55">
        <v>8</v>
      </c>
    </row>
    <row r="26" spans="1:11" ht="12.75">
      <c r="A26" s="19"/>
      <c r="B26" s="22" t="s">
        <v>84</v>
      </c>
      <c r="C26" s="43" t="s">
        <v>29</v>
      </c>
      <c r="D26" s="36"/>
      <c r="E26" s="36">
        <v>30</v>
      </c>
      <c r="F26" s="36">
        <v>15</v>
      </c>
      <c r="G26" s="36"/>
      <c r="H26" s="30">
        <f>SUM(D26:G26)</f>
        <v>45</v>
      </c>
      <c r="I26" s="36">
        <v>55</v>
      </c>
      <c r="J26" s="31">
        <f>H26+I26</f>
        <v>100</v>
      </c>
      <c r="K26" s="55">
        <v>4</v>
      </c>
    </row>
    <row r="27" spans="1:11" ht="12.75">
      <c r="A27" s="19"/>
      <c r="B27" s="22"/>
      <c r="C27" s="44" t="s">
        <v>33</v>
      </c>
      <c r="D27" s="9">
        <f aca="true" t="shared" si="5" ref="D27:K27">SUM(D28:D29)</f>
        <v>30</v>
      </c>
      <c r="E27" s="9">
        <f t="shared" si="5"/>
        <v>60</v>
      </c>
      <c r="F27" s="9">
        <f t="shared" si="5"/>
        <v>30</v>
      </c>
      <c r="G27" s="9">
        <f t="shared" si="5"/>
        <v>0</v>
      </c>
      <c r="H27" s="9">
        <f t="shared" si="5"/>
        <v>120</v>
      </c>
      <c r="I27" s="9">
        <f t="shared" si="5"/>
        <v>180</v>
      </c>
      <c r="J27" s="9">
        <f t="shared" si="5"/>
        <v>300</v>
      </c>
      <c r="K27" s="59">
        <f t="shared" si="5"/>
        <v>12</v>
      </c>
    </row>
    <row r="28" spans="1:11" ht="12.75">
      <c r="A28" s="19"/>
      <c r="B28" s="22" t="s">
        <v>85</v>
      </c>
      <c r="C28" s="18" t="s">
        <v>32</v>
      </c>
      <c r="D28" s="21">
        <v>15</v>
      </c>
      <c r="E28" s="21">
        <v>30</v>
      </c>
      <c r="F28" s="21">
        <v>15</v>
      </c>
      <c r="G28" s="21"/>
      <c r="H28" s="30">
        <f>SUM(D28:G28)</f>
        <v>60</v>
      </c>
      <c r="I28" s="31">
        <v>90</v>
      </c>
      <c r="J28" s="31">
        <f>H28+I28</f>
        <v>150</v>
      </c>
      <c r="K28" s="55">
        <v>6</v>
      </c>
    </row>
    <row r="29" spans="1:11" ht="12.75">
      <c r="A29" s="19"/>
      <c r="B29" s="22" t="s">
        <v>86</v>
      </c>
      <c r="C29" s="18" t="s">
        <v>31</v>
      </c>
      <c r="D29" s="36">
        <v>15</v>
      </c>
      <c r="E29" s="36">
        <v>30</v>
      </c>
      <c r="F29" s="36">
        <v>15</v>
      </c>
      <c r="G29" s="36"/>
      <c r="H29" s="30">
        <f>SUM(D29:G29)</f>
        <v>60</v>
      </c>
      <c r="I29" s="36">
        <v>90</v>
      </c>
      <c r="J29" s="31">
        <f>H29+I29</f>
        <v>150</v>
      </c>
      <c r="K29" s="55">
        <v>6</v>
      </c>
    </row>
    <row r="30" spans="1:11" ht="12.75">
      <c r="A30" s="19"/>
      <c r="B30" s="22"/>
      <c r="C30" s="17" t="s">
        <v>34</v>
      </c>
      <c r="D30" s="9">
        <f aca="true" t="shared" si="6" ref="D30:K30">SUM(D31:D32)</f>
        <v>0</v>
      </c>
      <c r="E30" s="9">
        <f t="shared" si="6"/>
        <v>90</v>
      </c>
      <c r="F30" s="9">
        <f t="shared" si="6"/>
        <v>0</v>
      </c>
      <c r="G30" s="9">
        <f t="shared" si="6"/>
        <v>0</v>
      </c>
      <c r="H30" s="9">
        <f t="shared" si="6"/>
        <v>90</v>
      </c>
      <c r="I30" s="9">
        <f t="shared" si="6"/>
        <v>90</v>
      </c>
      <c r="J30" s="9">
        <f t="shared" si="6"/>
        <v>180</v>
      </c>
      <c r="K30" s="59">
        <f t="shared" si="6"/>
        <v>6</v>
      </c>
    </row>
    <row r="31" spans="1:11" ht="12.75">
      <c r="A31" s="19"/>
      <c r="B31" s="20" t="s">
        <v>82</v>
      </c>
      <c r="C31" s="18" t="s">
        <v>25</v>
      </c>
      <c r="D31" s="21"/>
      <c r="E31" s="21">
        <v>45</v>
      </c>
      <c r="F31" s="21"/>
      <c r="G31" s="21"/>
      <c r="H31" s="30">
        <f>SUM(D31:G31)</f>
        <v>45</v>
      </c>
      <c r="I31" s="31">
        <v>45</v>
      </c>
      <c r="J31" s="32">
        <f>H31+I31</f>
        <v>90</v>
      </c>
      <c r="K31" s="55">
        <v>3</v>
      </c>
    </row>
    <row r="32" spans="1:11" ht="25.5">
      <c r="A32" s="19"/>
      <c r="B32" s="22" t="s">
        <v>81</v>
      </c>
      <c r="C32" s="18" t="s">
        <v>26</v>
      </c>
      <c r="D32" s="9"/>
      <c r="E32" s="36">
        <v>45</v>
      </c>
      <c r="F32" s="36"/>
      <c r="G32" s="36"/>
      <c r="H32" s="30">
        <f>SUM(D32:G32)</f>
        <v>45</v>
      </c>
      <c r="I32" s="36">
        <v>45</v>
      </c>
      <c r="J32" s="32">
        <f>H32+I32</f>
        <v>90</v>
      </c>
      <c r="K32" s="55">
        <v>3</v>
      </c>
    </row>
    <row r="33" spans="1:11" ht="13.5" thickBot="1">
      <c r="A33" s="94" t="s">
        <v>12</v>
      </c>
      <c r="B33" s="95"/>
      <c r="C33" s="96"/>
      <c r="D33" s="60">
        <f aca="true" t="shared" si="7" ref="D33:K33">SUM(D24,D27,D30)</f>
        <v>60</v>
      </c>
      <c r="E33" s="60">
        <f t="shared" si="7"/>
        <v>210</v>
      </c>
      <c r="F33" s="60">
        <f t="shared" si="7"/>
        <v>60</v>
      </c>
      <c r="G33" s="60">
        <f t="shared" si="7"/>
        <v>0</v>
      </c>
      <c r="H33" s="60">
        <f t="shared" si="7"/>
        <v>330</v>
      </c>
      <c r="I33" s="60">
        <f t="shared" si="7"/>
        <v>450</v>
      </c>
      <c r="J33" s="60">
        <f t="shared" si="7"/>
        <v>780</v>
      </c>
      <c r="K33" s="58">
        <f t="shared" si="7"/>
        <v>30</v>
      </c>
    </row>
    <row r="34" spans="1:11" ht="12.75">
      <c r="A34" s="97" t="s">
        <v>35</v>
      </c>
      <c r="B34" s="98"/>
      <c r="C34" s="98"/>
      <c r="D34" s="98"/>
      <c r="E34" s="98"/>
      <c r="F34" s="98"/>
      <c r="G34" s="98"/>
      <c r="H34" s="98"/>
      <c r="I34" s="98"/>
      <c r="J34" s="98"/>
      <c r="K34" s="99"/>
    </row>
    <row r="35" spans="1:11" ht="12.75">
      <c r="A35" s="19"/>
      <c r="B35" s="22"/>
      <c r="C35" s="17" t="s">
        <v>35</v>
      </c>
      <c r="D35" s="9">
        <f>SUM(D36)</f>
        <v>0</v>
      </c>
      <c r="E35" s="9">
        <f aca="true" t="shared" si="8" ref="E35:K35">SUM(E36)</f>
        <v>0</v>
      </c>
      <c r="F35" s="9">
        <f t="shared" si="8"/>
        <v>0</v>
      </c>
      <c r="G35" s="9">
        <f t="shared" si="8"/>
        <v>30</v>
      </c>
      <c r="H35" s="9">
        <f t="shared" si="8"/>
        <v>30</v>
      </c>
      <c r="I35" s="9">
        <f t="shared" si="8"/>
        <v>150</v>
      </c>
      <c r="J35" s="9">
        <f t="shared" si="8"/>
        <v>180</v>
      </c>
      <c r="K35" s="63">
        <f t="shared" si="8"/>
        <v>6</v>
      </c>
    </row>
    <row r="36" spans="1:11" ht="12.75">
      <c r="A36" s="19"/>
      <c r="B36" s="22" t="s">
        <v>107</v>
      </c>
      <c r="C36" s="18" t="s">
        <v>35</v>
      </c>
      <c r="D36" s="21"/>
      <c r="E36" s="21"/>
      <c r="F36" s="21"/>
      <c r="G36" s="36">
        <v>30</v>
      </c>
      <c r="H36" s="36">
        <f>SUM(D36:G36)</f>
        <v>30</v>
      </c>
      <c r="I36" s="36">
        <v>150</v>
      </c>
      <c r="J36" s="32">
        <f>H36+I36</f>
        <v>180</v>
      </c>
      <c r="K36" s="55">
        <v>6</v>
      </c>
    </row>
    <row r="37" spans="1:11" ht="13.5" thickBot="1">
      <c r="A37" s="94" t="s">
        <v>12</v>
      </c>
      <c r="B37" s="95"/>
      <c r="C37" s="96"/>
      <c r="D37" s="61">
        <f>SUM(D35,D36)</f>
        <v>0</v>
      </c>
      <c r="E37" s="61">
        <f aca="true" t="shared" si="9" ref="E37:J37">E35</f>
        <v>0</v>
      </c>
      <c r="F37" s="61">
        <f t="shared" si="9"/>
        <v>0</v>
      </c>
      <c r="G37" s="61">
        <f t="shared" si="9"/>
        <v>30</v>
      </c>
      <c r="H37" s="61">
        <f t="shared" si="9"/>
        <v>30</v>
      </c>
      <c r="I37" s="61">
        <f t="shared" si="9"/>
        <v>150</v>
      </c>
      <c r="J37" s="61">
        <f t="shared" si="9"/>
        <v>180</v>
      </c>
      <c r="K37" s="58">
        <f>K35</f>
        <v>6</v>
      </c>
    </row>
    <row r="38" spans="1:11" ht="13.5" thickBot="1">
      <c r="A38" s="85" t="s">
        <v>36</v>
      </c>
      <c r="B38" s="86"/>
      <c r="C38" s="86"/>
      <c r="D38" s="86"/>
      <c r="E38" s="86"/>
      <c r="F38" s="86"/>
      <c r="G38" s="86"/>
      <c r="H38" s="86"/>
      <c r="I38" s="86"/>
      <c r="J38" s="86"/>
      <c r="K38" s="87"/>
    </row>
    <row r="39" spans="1:11" ht="12.75">
      <c r="A39" s="97" t="s">
        <v>37</v>
      </c>
      <c r="B39" s="98"/>
      <c r="C39" s="98"/>
      <c r="D39" s="98"/>
      <c r="E39" s="98"/>
      <c r="F39" s="98"/>
      <c r="G39" s="98"/>
      <c r="H39" s="98"/>
      <c r="I39" s="98"/>
      <c r="J39" s="98"/>
      <c r="K39" s="99"/>
    </row>
    <row r="40" spans="1:11" ht="12.75">
      <c r="A40" s="100" t="s">
        <v>17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2"/>
    </row>
    <row r="41" spans="1:11" ht="12.75">
      <c r="A41" s="23"/>
      <c r="B41" s="22"/>
      <c r="C41" s="17" t="s">
        <v>38</v>
      </c>
      <c r="D41" s="9">
        <f aca="true" t="shared" si="10" ref="D41:K41">SUM(D42:D43)</f>
        <v>30</v>
      </c>
      <c r="E41" s="9">
        <f t="shared" si="10"/>
        <v>60</v>
      </c>
      <c r="F41" s="9">
        <f t="shared" si="10"/>
        <v>30</v>
      </c>
      <c r="G41" s="9">
        <f t="shared" si="10"/>
        <v>0</v>
      </c>
      <c r="H41" s="9">
        <f t="shared" si="10"/>
        <v>120</v>
      </c>
      <c r="I41" s="9">
        <f t="shared" si="10"/>
        <v>180</v>
      </c>
      <c r="J41" s="9">
        <f t="shared" si="10"/>
        <v>300</v>
      </c>
      <c r="K41" s="56">
        <f t="shared" si="10"/>
        <v>12</v>
      </c>
    </row>
    <row r="42" spans="1:11" ht="12.75">
      <c r="A42" s="23"/>
      <c r="B42" s="22" t="s">
        <v>87</v>
      </c>
      <c r="C42" s="18" t="s">
        <v>39</v>
      </c>
      <c r="D42" s="21">
        <v>15</v>
      </c>
      <c r="E42" s="21">
        <v>30</v>
      </c>
      <c r="F42" s="21">
        <v>15</v>
      </c>
      <c r="G42" s="21"/>
      <c r="H42" s="36">
        <f>SUM(D42:G42)</f>
        <v>60</v>
      </c>
      <c r="I42" s="31">
        <v>90</v>
      </c>
      <c r="J42" s="31">
        <f>H42+I42</f>
        <v>150</v>
      </c>
      <c r="K42" s="55">
        <v>6</v>
      </c>
    </row>
    <row r="43" spans="1:11" ht="12.75">
      <c r="A43" s="23"/>
      <c r="B43" s="22" t="s">
        <v>88</v>
      </c>
      <c r="C43" s="18" t="s">
        <v>40</v>
      </c>
      <c r="D43" s="21">
        <v>15</v>
      </c>
      <c r="E43" s="21">
        <v>30</v>
      </c>
      <c r="F43" s="21">
        <v>15</v>
      </c>
      <c r="G43" s="21"/>
      <c r="H43" s="36">
        <f>SUM(D43:G43)</f>
        <v>60</v>
      </c>
      <c r="I43" s="31">
        <v>90</v>
      </c>
      <c r="J43" s="31">
        <f>H43+I43</f>
        <v>150</v>
      </c>
      <c r="K43" s="55">
        <v>6</v>
      </c>
    </row>
    <row r="44" spans="1:11" ht="12.75">
      <c r="A44" s="19"/>
      <c r="B44" s="22"/>
      <c r="C44" s="17" t="s">
        <v>41</v>
      </c>
      <c r="D44" s="9">
        <f aca="true" t="shared" si="11" ref="D44:K44">SUM(D45:D46)</f>
        <v>30</v>
      </c>
      <c r="E44" s="9">
        <f t="shared" si="11"/>
        <v>60</v>
      </c>
      <c r="F44" s="9">
        <f t="shared" si="11"/>
        <v>30</v>
      </c>
      <c r="G44" s="9">
        <f t="shared" si="11"/>
        <v>0</v>
      </c>
      <c r="H44" s="9">
        <f t="shared" si="11"/>
        <v>120</v>
      </c>
      <c r="I44" s="9">
        <f t="shared" si="11"/>
        <v>180</v>
      </c>
      <c r="J44" s="9">
        <f t="shared" si="11"/>
        <v>300</v>
      </c>
      <c r="K44" s="59">
        <f t="shared" si="11"/>
        <v>12</v>
      </c>
    </row>
    <row r="45" spans="1:11" ht="12.75">
      <c r="A45" s="19"/>
      <c r="B45" s="22" t="s">
        <v>89</v>
      </c>
      <c r="C45" s="18" t="s">
        <v>43</v>
      </c>
      <c r="D45" s="21">
        <v>15</v>
      </c>
      <c r="E45" s="21">
        <v>30</v>
      </c>
      <c r="F45" s="21">
        <v>15</v>
      </c>
      <c r="G45" s="21"/>
      <c r="H45" s="36">
        <f>SUM(D45:G45)</f>
        <v>60</v>
      </c>
      <c r="I45" s="31">
        <v>90</v>
      </c>
      <c r="J45" s="31">
        <f>H45+I45</f>
        <v>150</v>
      </c>
      <c r="K45" s="55">
        <v>6</v>
      </c>
    </row>
    <row r="46" spans="1:11" ht="12.75">
      <c r="A46" s="19"/>
      <c r="B46" s="22" t="s">
        <v>90</v>
      </c>
      <c r="C46" s="18" t="s">
        <v>42</v>
      </c>
      <c r="D46" s="21">
        <v>15</v>
      </c>
      <c r="E46" s="21">
        <v>30</v>
      </c>
      <c r="F46" s="21">
        <v>15</v>
      </c>
      <c r="G46" s="21"/>
      <c r="H46" s="36">
        <f>SUM(D46:G46)</f>
        <v>60</v>
      </c>
      <c r="I46" s="31">
        <v>90</v>
      </c>
      <c r="J46" s="31">
        <f>H46+I46</f>
        <v>150</v>
      </c>
      <c r="K46" s="55">
        <v>6</v>
      </c>
    </row>
    <row r="47" spans="1:11" ht="12.75">
      <c r="A47" s="19"/>
      <c r="B47" s="22"/>
      <c r="C47" s="17" t="s">
        <v>44</v>
      </c>
      <c r="D47" s="9">
        <f aca="true" t="shared" si="12" ref="D47:K47">SUM(D48:D49)</f>
        <v>0</v>
      </c>
      <c r="E47" s="9">
        <f t="shared" si="12"/>
        <v>90</v>
      </c>
      <c r="F47" s="9">
        <f t="shared" si="12"/>
        <v>0</v>
      </c>
      <c r="G47" s="9">
        <f t="shared" si="12"/>
        <v>0</v>
      </c>
      <c r="H47" s="9">
        <f t="shared" si="12"/>
        <v>90</v>
      </c>
      <c r="I47" s="9">
        <f t="shared" si="12"/>
        <v>90</v>
      </c>
      <c r="J47" s="9">
        <f t="shared" si="12"/>
        <v>180</v>
      </c>
      <c r="K47" s="59">
        <f t="shared" si="12"/>
        <v>6</v>
      </c>
    </row>
    <row r="48" spans="1:11" ht="12.75">
      <c r="A48" s="19"/>
      <c r="B48" s="20" t="s">
        <v>91</v>
      </c>
      <c r="C48" s="18" t="s">
        <v>25</v>
      </c>
      <c r="D48" s="21"/>
      <c r="E48" s="21">
        <v>45</v>
      </c>
      <c r="F48" s="21"/>
      <c r="G48" s="21"/>
      <c r="H48" s="30">
        <f>SUM(D48:G48)</f>
        <v>45</v>
      </c>
      <c r="I48" s="31">
        <v>45</v>
      </c>
      <c r="J48" s="32">
        <f>H48+I48</f>
        <v>90</v>
      </c>
      <c r="K48" s="55">
        <v>3</v>
      </c>
    </row>
    <row r="49" spans="1:11" ht="25.5">
      <c r="A49" s="19"/>
      <c r="B49" s="22" t="s">
        <v>92</v>
      </c>
      <c r="C49" s="18" t="s">
        <v>26</v>
      </c>
      <c r="D49" s="9"/>
      <c r="E49" s="36">
        <v>45</v>
      </c>
      <c r="F49" s="36"/>
      <c r="G49" s="36"/>
      <c r="H49" s="30">
        <f>SUM(D49:G49)</f>
        <v>45</v>
      </c>
      <c r="I49" s="36">
        <v>45</v>
      </c>
      <c r="J49" s="32">
        <f>H49+I49</f>
        <v>90</v>
      </c>
      <c r="K49" s="55">
        <v>3</v>
      </c>
    </row>
    <row r="50" spans="1:11" ht="13.5" thickBot="1">
      <c r="A50" s="94" t="s">
        <v>12</v>
      </c>
      <c r="B50" s="95"/>
      <c r="C50" s="96"/>
      <c r="D50" s="60">
        <f aca="true" t="shared" si="13" ref="D50:K50">SUM(D41,D44,D47)</f>
        <v>60</v>
      </c>
      <c r="E50" s="60">
        <f t="shared" si="13"/>
        <v>210</v>
      </c>
      <c r="F50" s="60">
        <f t="shared" si="13"/>
        <v>60</v>
      </c>
      <c r="G50" s="60">
        <f t="shared" si="13"/>
        <v>0</v>
      </c>
      <c r="H50" s="60">
        <f t="shared" si="13"/>
        <v>330</v>
      </c>
      <c r="I50" s="60">
        <f t="shared" si="13"/>
        <v>450</v>
      </c>
      <c r="J50" s="60">
        <f t="shared" si="13"/>
        <v>780</v>
      </c>
      <c r="K50" s="62">
        <f t="shared" si="13"/>
        <v>30</v>
      </c>
    </row>
    <row r="51" spans="1:11" ht="13.5" thickBot="1">
      <c r="A51" s="88" t="s">
        <v>45</v>
      </c>
      <c r="B51" s="89"/>
      <c r="C51" s="89"/>
      <c r="D51" s="89"/>
      <c r="E51" s="89"/>
      <c r="F51" s="89"/>
      <c r="G51" s="89"/>
      <c r="H51" s="89"/>
      <c r="I51" s="89"/>
      <c r="J51" s="89"/>
      <c r="K51" s="90"/>
    </row>
    <row r="52" spans="1:11" ht="12.75">
      <c r="A52" s="91" t="s">
        <v>17</v>
      </c>
      <c r="B52" s="92"/>
      <c r="C52" s="92"/>
      <c r="D52" s="92"/>
      <c r="E52" s="92"/>
      <c r="F52" s="92"/>
      <c r="G52" s="92"/>
      <c r="H52" s="92"/>
      <c r="I52" s="92"/>
      <c r="J52" s="92"/>
      <c r="K52" s="93"/>
    </row>
    <row r="53" spans="1:11" ht="25.5">
      <c r="A53" s="6"/>
      <c r="B53" s="12"/>
      <c r="C53" s="7" t="s">
        <v>48</v>
      </c>
      <c r="D53" s="9">
        <f aca="true" t="shared" si="14" ref="D53:K53">SUM(D54:D55)</f>
        <v>30</v>
      </c>
      <c r="E53" s="9">
        <f t="shared" si="14"/>
        <v>60</v>
      </c>
      <c r="F53" s="9">
        <f t="shared" si="14"/>
        <v>30</v>
      </c>
      <c r="G53" s="9">
        <f t="shared" si="14"/>
        <v>0</v>
      </c>
      <c r="H53" s="9">
        <f t="shared" si="14"/>
        <v>120</v>
      </c>
      <c r="I53" s="9">
        <f t="shared" si="14"/>
        <v>180</v>
      </c>
      <c r="J53" s="9">
        <f t="shared" si="14"/>
        <v>300</v>
      </c>
      <c r="K53" s="63">
        <f t="shared" si="14"/>
        <v>12</v>
      </c>
    </row>
    <row r="54" spans="1:11" ht="12.75">
      <c r="A54" s="23"/>
      <c r="B54" s="10" t="s">
        <v>93</v>
      </c>
      <c r="C54" s="24" t="s">
        <v>46</v>
      </c>
      <c r="D54" s="21">
        <v>15</v>
      </c>
      <c r="E54" s="21">
        <v>30</v>
      </c>
      <c r="F54" s="21">
        <v>15</v>
      </c>
      <c r="G54" s="21"/>
      <c r="H54" s="36">
        <f>SUM(D54:G54)</f>
        <v>60</v>
      </c>
      <c r="I54" s="31">
        <v>90</v>
      </c>
      <c r="J54" s="31">
        <f>H54+I54</f>
        <v>150</v>
      </c>
      <c r="K54" s="55">
        <v>6</v>
      </c>
    </row>
    <row r="55" spans="1:11" ht="12.75">
      <c r="A55" s="23"/>
      <c r="B55" s="10" t="s">
        <v>94</v>
      </c>
      <c r="C55" s="24" t="s">
        <v>47</v>
      </c>
      <c r="D55" s="21">
        <v>15</v>
      </c>
      <c r="E55" s="21">
        <v>30</v>
      </c>
      <c r="F55" s="21">
        <v>15</v>
      </c>
      <c r="G55" s="21"/>
      <c r="H55" s="36">
        <f>SUM(D55:G55)</f>
        <v>60</v>
      </c>
      <c r="I55" s="31">
        <v>90</v>
      </c>
      <c r="J55" s="31">
        <f>H55+I55</f>
        <v>150</v>
      </c>
      <c r="K55" s="55">
        <v>6</v>
      </c>
    </row>
    <row r="56" spans="1:11" ht="12.75">
      <c r="A56" s="28" t="s">
        <v>53</v>
      </c>
      <c r="B56" s="29"/>
      <c r="C56" s="29"/>
      <c r="D56" s="29"/>
      <c r="E56" s="29"/>
      <c r="F56" s="29"/>
      <c r="G56" s="29"/>
      <c r="H56" s="29"/>
      <c r="I56" s="29"/>
      <c r="J56" s="29"/>
      <c r="K56" s="64"/>
    </row>
    <row r="57" spans="1:11" ht="12.75">
      <c r="A57" s="23"/>
      <c r="B57" s="25"/>
      <c r="C57" s="16" t="s">
        <v>52</v>
      </c>
      <c r="D57" s="47">
        <f>SUM(D58:D60)</f>
        <v>30</v>
      </c>
      <c r="E57" s="47">
        <f aca="true" t="shared" si="15" ref="E57:K57">SUM(E58:E60)</f>
        <v>45</v>
      </c>
      <c r="F57" s="47">
        <f t="shared" si="15"/>
        <v>45</v>
      </c>
      <c r="G57" s="47">
        <f t="shared" si="15"/>
        <v>0</v>
      </c>
      <c r="H57" s="47">
        <f t="shared" si="15"/>
        <v>120</v>
      </c>
      <c r="I57" s="47">
        <f t="shared" si="15"/>
        <v>180</v>
      </c>
      <c r="J57" s="47">
        <f t="shared" si="15"/>
        <v>300</v>
      </c>
      <c r="K57" s="65">
        <f t="shared" si="15"/>
        <v>12</v>
      </c>
    </row>
    <row r="58" spans="1:11" ht="12.75">
      <c r="A58" s="23"/>
      <c r="B58" s="25" t="s">
        <v>95</v>
      </c>
      <c r="C58" s="24" t="s">
        <v>49</v>
      </c>
      <c r="D58" s="8">
        <v>15</v>
      </c>
      <c r="E58" s="8">
        <v>15</v>
      </c>
      <c r="F58" s="8">
        <v>15</v>
      </c>
      <c r="G58" s="8"/>
      <c r="H58" s="45">
        <f>SUM(D58:G58)</f>
        <v>45</v>
      </c>
      <c r="I58" s="36">
        <v>80</v>
      </c>
      <c r="J58" s="31">
        <f>H58+I58</f>
        <v>125</v>
      </c>
      <c r="K58" s="55">
        <v>5</v>
      </c>
    </row>
    <row r="59" spans="1:11" ht="12.75">
      <c r="A59" s="23"/>
      <c r="B59" s="25" t="s">
        <v>96</v>
      </c>
      <c r="C59" s="24" t="s">
        <v>50</v>
      </c>
      <c r="D59" s="8"/>
      <c r="E59" s="8">
        <v>15</v>
      </c>
      <c r="F59" s="8">
        <v>15</v>
      </c>
      <c r="G59" s="8"/>
      <c r="H59" s="45">
        <f>SUM(D59:G59)</f>
        <v>30</v>
      </c>
      <c r="I59" s="46">
        <v>45</v>
      </c>
      <c r="J59" s="31">
        <f>H59+I59</f>
        <v>75</v>
      </c>
      <c r="K59" s="55">
        <v>3</v>
      </c>
    </row>
    <row r="60" spans="1:11" ht="12.75">
      <c r="A60" s="23"/>
      <c r="B60" s="25" t="s">
        <v>97</v>
      </c>
      <c r="C60" s="33" t="s">
        <v>51</v>
      </c>
      <c r="D60" s="8">
        <v>15</v>
      </c>
      <c r="E60" s="8">
        <v>15</v>
      </c>
      <c r="F60" s="8">
        <v>15</v>
      </c>
      <c r="G60" s="8"/>
      <c r="H60" s="45">
        <f>SUM(D60:G60)</f>
        <v>45</v>
      </c>
      <c r="I60" s="31">
        <v>55</v>
      </c>
      <c r="J60" s="31">
        <f>H60+I60</f>
        <v>100</v>
      </c>
      <c r="K60" s="55">
        <v>4</v>
      </c>
    </row>
    <row r="61" spans="1:11" ht="12.75">
      <c r="A61" s="23"/>
      <c r="B61" s="25"/>
      <c r="C61" s="16" t="s">
        <v>54</v>
      </c>
      <c r="D61" s="47">
        <f aca="true" t="shared" si="16" ref="D61:K61">SUM(D62:D64)</f>
        <v>30</v>
      </c>
      <c r="E61" s="47">
        <f t="shared" si="16"/>
        <v>45</v>
      </c>
      <c r="F61" s="47">
        <f t="shared" si="16"/>
        <v>45</v>
      </c>
      <c r="G61" s="47">
        <f t="shared" si="16"/>
        <v>0</v>
      </c>
      <c r="H61" s="47">
        <f t="shared" si="16"/>
        <v>120</v>
      </c>
      <c r="I61" s="47">
        <f t="shared" si="16"/>
        <v>180</v>
      </c>
      <c r="J61" s="47">
        <f t="shared" si="16"/>
        <v>300</v>
      </c>
      <c r="K61" s="65">
        <f t="shared" si="16"/>
        <v>12</v>
      </c>
    </row>
    <row r="62" spans="1:11" ht="12.75">
      <c r="A62" s="23"/>
      <c r="B62" s="25" t="s">
        <v>98</v>
      </c>
      <c r="C62" s="24" t="s">
        <v>112</v>
      </c>
      <c r="D62" s="8">
        <v>15</v>
      </c>
      <c r="E62" s="8">
        <v>15</v>
      </c>
      <c r="F62" s="8">
        <v>15</v>
      </c>
      <c r="G62" s="8"/>
      <c r="H62" s="45">
        <f>SUM(D62:G62)</f>
        <v>45</v>
      </c>
      <c r="I62" s="36">
        <v>80</v>
      </c>
      <c r="J62" s="31">
        <f>H62+I62</f>
        <v>125</v>
      </c>
      <c r="K62" s="55">
        <v>5</v>
      </c>
    </row>
    <row r="63" spans="1:11" ht="12.75">
      <c r="A63" s="23"/>
      <c r="B63" s="25" t="s">
        <v>96</v>
      </c>
      <c r="C63" s="24" t="s">
        <v>50</v>
      </c>
      <c r="D63" s="8"/>
      <c r="E63" s="8">
        <v>15</v>
      </c>
      <c r="F63" s="8">
        <v>15</v>
      </c>
      <c r="G63" s="8"/>
      <c r="H63" s="45">
        <f>SUM(D63:G63)</f>
        <v>30</v>
      </c>
      <c r="I63" s="46">
        <v>45</v>
      </c>
      <c r="J63" s="31">
        <f>H63+I63</f>
        <v>75</v>
      </c>
      <c r="K63" s="55">
        <v>3</v>
      </c>
    </row>
    <row r="64" spans="1:11" ht="12.75">
      <c r="A64" s="23"/>
      <c r="B64" s="25" t="s">
        <v>99</v>
      </c>
      <c r="C64" s="33" t="s">
        <v>113</v>
      </c>
      <c r="D64" s="8">
        <v>15</v>
      </c>
      <c r="E64" s="8">
        <v>15</v>
      </c>
      <c r="F64" s="8">
        <v>15</v>
      </c>
      <c r="G64" s="8"/>
      <c r="H64" s="45">
        <f>SUM(D64:G64)</f>
        <v>45</v>
      </c>
      <c r="I64" s="31">
        <v>55</v>
      </c>
      <c r="J64" s="31">
        <f>H64+I64</f>
        <v>100</v>
      </c>
      <c r="K64" s="55">
        <v>4</v>
      </c>
    </row>
    <row r="65" spans="1:11" ht="12.75">
      <c r="A65" s="100" t="s">
        <v>17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2"/>
    </row>
    <row r="66" spans="1:11" ht="12.75">
      <c r="A66" s="19"/>
      <c r="B66" s="22"/>
      <c r="C66" s="17" t="s">
        <v>55</v>
      </c>
      <c r="D66" s="9">
        <f aca="true" t="shared" si="17" ref="D66:K66">SUM(D67:D68)</f>
        <v>0</v>
      </c>
      <c r="E66" s="9">
        <f t="shared" si="17"/>
        <v>90</v>
      </c>
      <c r="F66" s="9">
        <f t="shared" si="17"/>
        <v>0</v>
      </c>
      <c r="G66" s="9">
        <f t="shared" si="17"/>
        <v>0</v>
      </c>
      <c r="H66" s="9">
        <f t="shared" si="17"/>
        <v>90</v>
      </c>
      <c r="I66" s="9">
        <f t="shared" si="17"/>
        <v>90</v>
      </c>
      <c r="J66" s="9">
        <f t="shared" si="17"/>
        <v>180</v>
      </c>
      <c r="K66" s="59">
        <f t="shared" si="17"/>
        <v>6</v>
      </c>
    </row>
    <row r="67" spans="1:11" ht="12.75">
      <c r="A67" s="19"/>
      <c r="B67" s="20" t="s">
        <v>91</v>
      </c>
      <c r="C67" s="18" t="s">
        <v>25</v>
      </c>
      <c r="D67" s="21"/>
      <c r="E67" s="21">
        <v>45</v>
      </c>
      <c r="F67" s="21"/>
      <c r="G67" s="21"/>
      <c r="H67" s="30">
        <f>SUM(D67:G67)</f>
        <v>45</v>
      </c>
      <c r="I67" s="31">
        <v>45</v>
      </c>
      <c r="J67" s="32">
        <f>H67+I67</f>
        <v>90</v>
      </c>
      <c r="K67" s="55">
        <v>3</v>
      </c>
    </row>
    <row r="68" spans="1:11" ht="25.5">
      <c r="A68" s="19"/>
      <c r="B68" s="22" t="s">
        <v>92</v>
      </c>
      <c r="C68" s="18" t="s">
        <v>26</v>
      </c>
      <c r="D68" s="9"/>
      <c r="E68" s="36">
        <v>45</v>
      </c>
      <c r="F68" s="36"/>
      <c r="G68" s="36"/>
      <c r="H68" s="30">
        <f>SUM(D68:G68)</f>
        <v>45</v>
      </c>
      <c r="I68" s="36">
        <v>45</v>
      </c>
      <c r="J68" s="32">
        <f>H68+I68</f>
        <v>90</v>
      </c>
      <c r="K68" s="55">
        <v>3</v>
      </c>
    </row>
    <row r="69" spans="1:11" ht="13.5" thickBot="1">
      <c r="A69" s="94" t="s">
        <v>12</v>
      </c>
      <c r="B69" s="95"/>
      <c r="C69" s="96"/>
      <c r="D69" s="61">
        <f aca="true" t="shared" si="18" ref="D69:K69">SUM(D53,D57,D66)</f>
        <v>60</v>
      </c>
      <c r="E69" s="61">
        <f t="shared" si="18"/>
        <v>195</v>
      </c>
      <c r="F69" s="61">
        <f t="shared" si="18"/>
        <v>75</v>
      </c>
      <c r="G69" s="61">
        <f t="shared" si="18"/>
        <v>0</v>
      </c>
      <c r="H69" s="61">
        <f t="shared" si="18"/>
        <v>330</v>
      </c>
      <c r="I69" s="61">
        <f t="shared" si="18"/>
        <v>450</v>
      </c>
      <c r="J69" s="61">
        <f t="shared" si="18"/>
        <v>780</v>
      </c>
      <c r="K69" s="58">
        <f t="shared" si="18"/>
        <v>30</v>
      </c>
    </row>
    <row r="70" spans="1:11" ht="12.75">
      <c r="A70" s="97" t="s">
        <v>56</v>
      </c>
      <c r="B70" s="98"/>
      <c r="C70" s="98"/>
      <c r="D70" s="98"/>
      <c r="E70" s="98"/>
      <c r="F70" s="98"/>
      <c r="G70" s="98"/>
      <c r="H70" s="98"/>
      <c r="I70" s="98"/>
      <c r="J70" s="98"/>
      <c r="K70" s="99"/>
    </row>
    <row r="71" spans="1:11" ht="12.75">
      <c r="A71" s="6"/>
      <c r="B71" s="13"/>
      <c r="C71" s="17" t="s">
        <v>57</v>
      </c>
      <c r="D71" s="9">
        <f>SUM(D72)</f>
        <v>0</v>
      </c>
      <c r="E71" s="9">
        <f aca="true" t="shared" si="19" ref="E71:K71">SUM(E72)</f>
        <v>0</v>
      </c>
      <c r="F71" s="9">
        <f t="shared" si="19"/>
        <v>0</v>
      </c>
      <c r="G71" s="9">
        <f t="shared" si="19"/>
        <v>30</v>
      </c>
      <c r="H71" s="9">
        <f t="shared" si="19"/>
        <v>30</v>
      </c>
      <c r="I71" s="9">
        <f t="shared" si="19"/>
        <v>150</v>
      </c>
      <c r="J71" s="9">
        <f t="shared" si="19"/>
        <v>180</v>
      </c>
      <c r="K71" s="63">
        <f t="shared" si="19"/>
        <v>6</v>
      </c>
    </row>
    <row r="72" spans="1:11" ht="12.75">
      <c r="A72" s="6"/>
      <c r="B72" s="13" t="s">
        <v>108</v>
      </c>
      <c r="C72" s="18" t="s">
        <v>57</v>
      </c>
      <c r="D72" s="21"/>
      <c r="E72" s="21"/>
      <c r="F72" s="21"/>
      <c r="G72" s="36">
        <v>30</v>
      </c>
      <c r="H72" s="36">
        <f>SUM(D72:G72)</f>
        <v>30</v>
      </c>
      <c r="I72" s="36">
        <v>150</v>
      </c>
      <c r="J72" s="32">
        <f>H72+I72</f>
        <v>180</v>
      </c>
      <c r="K72" s="55">
        <v>6</v>
      </c>
    </row>
    <row r="73" spans="1:11" ht="13.5" thickBot="1">
      <c r="A73" s="94" t="s">
        <v>12</v>
      </c>
      <c r="B73" s="95"/>
      <c r="C73" s="96"/>
      <c r="D73" s="61">
        <f>D71+SUM(D71,D72)</f>
        <v>0</v>
      </c>
      <c r="E73" s="61">
        <f aca="true" t="shared" si="20" ref="E73:J73">E71</f>
        <v>0</v>
      </c>
      <c r="F73" s="61">
        <f t="shared" si="20"/>
        <v>0</v>
      </c>
      <c r="G73" s="61">
        <f t="shared" si="20"/>
        <v>30</v>
      </c>
      <c r="H73" s="61">
        <f t="shared" si="20"/>
        <v>30</v>
      </c>
      <c r="I73" s="61">
        <f t="shared" si="20"/>
        <v>150</v>
      </c>
      <c r="J73" s="61">
        <f t="shared" si="20"/>
        <v>180</v>
      </c>
      <c r="K73" s="58">
        <f>K71</f>
        <v>6</v>
      </c>
    </row>
    <row r="74" spans="1:11" ht="13.5" thickBot="1">
      <c r="A74" s="85" t="s">
        <v>58</v>
      </c>
      <c r="B74" s="86"/>
      <c r="C74" s="86"/>
      <c r="D74" s="86"/>
      <c r="E74" s="86"/>
      <c r="F74" s="86"/>
      <c r="G74" s="86"/>
      <c r="H74" s="86"/>
      <c r="I74" s="86"/>
      <c r="J74" s="86"/>
      <c r="K74" s="87"/>
    </row>
    <row r="75" spans="1:11" ht="12.75">
      <c r="A75" s="88" t="s">
        <v>59</v>
      </c>
      <c r="B75" s="89"/>
      <c r="C75" s="89"/>
      <c r="D75" s="89"/>
      <c r="E75" s="89"/>
      <c r="F75" s="89"/>
      <c r="G75" s="89"/>
      <c r="H75" s="89"/>
      <c r="I75" s="89"/>
      <c r="J75" s="89"/>
      <c r="K75" s="90"/>
    </row>
    <row r="76" spans="1:11" ht="12.75">
      <c r="A76" s="105" t="s">
        <v>17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7"/>
    </row>
    <row r="77" spans="1:11" ht="25.5">
      <c r="A77" s="23"/>
      <c r="B77" s="22"/>
      <c r="C77" s="17" t="s">
        <v>67</v>
      </c>
      <c r="D77" s="9">
        <v>30</v>
      </c>
      <c r="E77" s="9">
        <v>30</v>
      </c>
      <c r="F77" s="9">
        <v>30</v>
      </c>
      <c r="G77" s="9">
        <v>0</v>
      </c>
      <c r="H77" s="10">
        <v>90</v>
      </c>
      <c r="I77" s="66">
        <v>160</v>
      </c>
      <c r="J77" s="27">
        <v>250</v>
      </c>
      <c r="K77" s="59">
        <v>10</v>
      </c>
    </row>
    <row r="78" spans="1:11" ht="12.75">
      <c r="A78" s="23"/>
      <c r="B78" s="22" t="s">
        <v>100</v>
      </c>
      <c r="C78" s="35" t="s">
        <v>60</v>
      </c>
      <c r="D78" s="36">
        <v>30</v>
      </c>
      <c r="E78" s="36">
        <v>30</v>
      </c>
      <c r="F78" s="36">
        <v>30</v>
      </c>
      <c r="G78" s="36"/>
      <c r="H78" s="48">
        <v>90</v>
      </c>
      <c r="I78" s="66">
        <v>160</v>
      </c>
      <c r="J78" s="27">
        <v>250</v>
      </c>
      <c r="K78" s="55">
        <v>10</v>
      </c>
    </row>
    <row r="79" spans="1:11" ht="12.75">
      <c r="A79" s="28" t="s">
        <v>61</v>
      </c>
      <c r="B79" s="29"/>
      <c r="C79" s="29"/>
      <c r="D79" s="29"/>
      <c r="E79" s="29"/>
      <c r="F79" s="29"/>
      <c r="G79" s="29"/>
      <c r="H79" s="29"/>
      <c r="I79" s="29"/>
      <c r="J79" s="29"/>
      <c r="K79" s="64"/>
    </row>
    <row r="80" spans="1:11" ht="12.75">
      <c r="A80" s="23"/>
      <c r="B80" s="22"/>
      <c r="C80" s="17" t="s">
        <v>62</v>
      </c>
      <c r="D80" s="9">
        <v>30</v>
      </c>
      <c r="E80" s="9">
        <v>30</v>
      </c>
      <c r="F80" s="9">
        <v>30</v>
      </c>
      <c r="G80" s="9">
        <v>0</v>
      </c>
      <c r="H80" s="10">
        <v>90</v>
      </c>
      <c r="I80" s="66">
        <v>160</v>
      </c>
      <c r="J80" s="27">
        <v>250</v>
      </c>
      <c r="K80" s="59">
        <v>10</v>
      </c>
    </row>
    <row r="81" spans="1:11" ht="12.75">
      <c r="A81" s="23"/>
      <c r="B81" s="22" t="s">
        <v>101</v>
      </c>
      <c r="C81" s="35" t="s">
        <v>114</v>
      </c>
      <c r="D81" s="36">
        <v>30</v>
      </c>
      <c r="E81" s="36">
        <v>30</v>
      </c>
      <c r="F81" s="36">
        <v>30</v>
      </c>
      <c r="G81" s="36"/>
      <c r="H81" s="48">
        <v>90</v>
      </c>
      <c r="I81" s="66">
        <v>160</v>
      </c>
      <c r="J81" s="27">
        <v>250</v>
      </c>
      <c r="K81" s="55">
        <v>10</v>
      </c>
    </row>
    <row r="82" spans="1:11" ht="25.5">
      <c r="A82" s="23"/>
      <c r="B82" s="22"/>
      <c r="C82" s="17" t="s">
        <v>64</v>
      </c>
      <c r="D82" s="9">
        <v>30</v>
      </c>
      <c r="E82" s="9">
        <v>30</v>
      </c>
      <c r="F82" s="9">
        <v>30</v>
      </c>
      <c r="G82" s="9">
        <v>0</v>
      </c>
      <c r="H82" s="10">
        <v>90</v>
      </c>
      <c r="I82" s="66">
        <v>160</v>
      </c>
      <c r="J82" s="27">
        <v>250</v>
      </c>
      <c r="K82" s="59">
        <v>10</v>
      </c>
    </row>
    <row r="83" spans="1:11" ht="12.75">
      <c r="A83" s="23"/>
      <c r="B83" s="22" t="s">
        <v>102</v>
      </c>
      <c r="C83" s="35" t="s">
        <v>63</v>
      </c>
      <c r="D83" s="36">
        <v>30</v>
      </c>
      <c r="E83" s="36">
        <v>30</v>
      </c>
      <c r="F83" s="36">
        <v>30</v>
      </c>
      <c r="G83" s="36"/>
      <c r="H83" s="48">
        <v>90</v>
      </c>
      <c r="I83" s="66">
        <v>160</v>
      </c>
      <c r="J83" s="27">
        <v>250</v>
      </c>
      <c r="K83" s="55">
        <v>10</v>
      </c>
    </row>
    <row r="84" spans="1:11" ht="25.5">
      <c r="A84" s="23"/>
      <c r="B84" s="22"/>
      <c r="C84" s="17" t="s">
        <v>68</v>
      </c>
      <c r="D84" s="9">
        <v>30</v>
      </c>
      <c r="E84" s="9">
        <v>30</v>
      </c>
      <c r="F84" s="9">
        <v>30</v>
      </c>
      <c r="G84" s="9">
        <v>0</v>
      </c>
      <c r="H84" s="10">
        <v>90</v>
      </c>
      <c r="I84" s="66">
        <v>160</v>
      </c>
      <c r="J84" s="27">
        <v>250</v>
      </c>
      <c r="K84" s="59">
        <v>10</v>
      </c>
    </row>
    <row r="85" spans="1:11" ht="25.5">
      <c r="A85" s="23"/>
      <c r="B85" s="22" t="s">
        <v>103</v>
      </c>
      <c r="C85" s="35" t="s">
        <v>115</v>
      </c>
      <c r="D85" s="36">
        <v>30</v>
      </c>
      <c r="E85" s="36">
        <v>30</v>
      </c>
      <c r="F85" s="36">
        <v>30</v>
      </c>
      <c r="G85" s="36"/>
      <c r="H85" s="48">
        <v>90</v>
      </c>
      <c r="I85" s="66">
        <v>160</v>
      </c>
      <c r="J85" s="27">
        <v>250</v>
      </c>
      <c r="K85" s="55">
        <v>10</v>
      </c>
    </row>
    <row r="86" spans="1:11" ht="12.75">
      <c r="A86" s="23"/>
      <c r="B86" s="22"/>
      <c r="C86" s="17" t="s">
        <v>65</v>
      </c>
      <c r="D86" s="9">
        <v>30</v>
      </c>
      <c r="E86" s="9">
        <v>30</v>
      </c>
      <c r="F86" s="9">
        <v>30</v>
      </c>
      <c r="G86" s="9">
        <v>0</v>
      </c>
      <c r="H86" s="10">
        <v>90</v>
      </c>
      <c r="I86" s="66">
        <v>160</v>
      </c>
      <c r="J86" s="27">
        <v>250</v>
      </c>
      <c r="K86" s="59">
        <v>10</v>
      </c>
    </row>
    <row r="87" spans="1:11" ht="12.75">
      <c r="A87" s="23"/>
      <c r="B87" s="22" t="s">
        <v>104</v>
      </c>
      <c r="C87" s="35" t="s">
        <v>66</v>
      </c>
      <c r="D87" s="36">
        <v>30</v>
      </c>
      <c r="E87" s="36">
        <v>30</v>
      </c>
      <c r="F87" s="36">
        <v>30</v>
      </c>
      <c r="G87" s="36"/>
      <c r="H87" s="48">
        <v>90</v>
      </c>
      <c r="I87" s="66">
        <v>160</v>
      </c>
      <c r="J87" s="27">
        <v>250</v>
      </c>
      <c r="K87" s="55">
        <v>10</v>
      </c>
    </row>
    <row r="88" spans="1:11" ht="12.75">
      <c r="A88" s="105" t="s">
        <v>17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7"/>
    </row>
    <row r="89" spans="1:11" ht="12.75">
      <c r="A89" s="19"/>
      <c r="B89" s="22"/>
      <c r="C89" s="17" t="s">
        <v>69</v>
      </c>
      <c r="D89" s="9">
        <f aca="true" t="shared" si="21" ref="D89:K89">SUM(D90:D91)</f>
        <v>0</v>
      </c>
      <c r="E89" s="9">
        <f t="shared" si="21"/>
        <v>150</v>
      </c>
      <c r="F89" s="9">
        <f t="shared" si="21"/>
        <v>0</v>
      </c>
      <c r="G89" s="9">
        <f t="shared" si="21"/>
        <v>0</v>
      </c>
      <c r="H89" s="9">
        <f t="shared" si="21"/>
        <v>150</v>
      </c>
      <c r="I89" s="9">
        <f t="shared" si="21"/>
        <v>150</v>
      </c>
      <c r="J89" s="9">
        <f t="shared" si="21"/>
        <v>300</v>
      </c>
      <c r="K89" s="59">
        <f t="shared" si="21"/>
        <v>10</v>
      </c>
    </row>
    <row r="90" spans="1:11" ht="12.75">
      <c r="A90" s="19"/>
      <c r="B90" s="20" t="s">
        <v>105</v>
      </c>
      <c r="C90" s="18" t="s">
        <v>25</v>
      </c>
      <c r="D90" s="21"/>
      <c r="E90" s="21">
        <v>75</v>
      </c>
      <c r="F90" s="21"/>
      <c r="G90" s="21"/>
      <c r="H90" s="30">
        <f>SUM(D90:G90)</f>
        <v>75</v>
      </c>
      <c r="I90" s="36">
        <v>75</v>
      </c>
      <c r="J90" s="30">
        <f>H90+I90</f>
        <v>150</v>
      </c>
      <c r="K90" s="55">
        <v>5</v>
      </c>
    </row>
    <row r="91" spans="1:11" ht="25.5">
      <c r="A91" s="19"/>
      <c r="B91" s="22" t="s">
        <v>106</v>
      </c>
      <c r="C91" s="18" t="s">
        <v>26</v>
      </c>
      <c r="D91" s="9"/>
      <c r="E91" s="36">
        <v>75</v>
      </c>
      <c r="F91" s="36"/>
      <c r="G91" s="36"/>
      <c r="H91" s="30">
        <f>SUM(D91:G91)</f>
        <v>75</v>
      </c>
      <c r="I91" s="36">
        <v>75</v>
      </c>
      <c r="J91" s="30">
        <f>H91+I91</f>
        <v>150</v>
      </c>
      <c r="K91" s="55">
        <v>5</v>
      </c>
    </row>
    <row r="92" spans="1:11" ht="13.5" thickBot="1">
      <c r="A92" s="108" t="s">
        <v>12</v>
      </c>
      <c r="B92" s="109"/>
      <c r="C92" s="109"/>
      <c r="D92" s="61">
        <f>SUM(D80,D77,D89)</f>
        <v>60</v>
      </c>
      <c r="E92" s="61">
        <f aca="true" t="shared" si="22" ref="E92:K92">SUM(E80,E77,E89)</f>
        <v>210</v>
      </c>
      <c r="F92" s="61">
        <f t="shared" si="22"/>
        <v>60</v>
      </c>
      <c r="G92" s="61">
        <f t="shared" si="22"/>
        <v>0</v>
      </c>
      <c r="H92" s="61">
        <f t="shared" si="22"/>
        <v>330</v>
      </c>
      <c r="I92" s="61">
        <f t="shared" si="22"/>
        <v>470</v>
      </c>
      <c r="J92" s="61">
        <f t="shared" si="22"/>
        <v>800</v>
      </c>
      <c r="K92" s="58">
        <f t="shared" si="22"/>
        <v>30</v>
      </c>
    </row>
    <row r="93" spans="1:11" ht="12.75">
      <c r="A93" s="110" t="s">
        <v>70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2"/>
    </row>
    <row r="94" spans="1:11" ht="25.5">
      <c r="A94" s="23"/>
      <c r="B94" s="22"/>
      <c r="C94" s="17" t="s">
        <v>72</v>
      </c>
      <c r="D94" s="9">
        <v>30</v>
      </c>
      <c r="E94" s="9">
        <v>30</v>
      </c>
      <c r="F94" s="9">
        <v>30</v>
      </c>
      <c r="G94" s="9">
        <v>0</v>
      </c>
      <c r="H94" s="10">
        <v>90</v>
      </c>
      <c r="I94" s="66">
        <v>160</v>
      </c>
      <c r="J94" s="27">
        <v>250</v>
      </c>
      <c r="K94" s="59">
        <v>10</v>
      </c>
    </row>
    <row r="95" spans="1:11" ht="12.75">
      <c r="A95" s="23"/>
      <c r="B95" s="22" t="s">
        <v>109</v>
      </c>
      <c r="C95" s="35" t="s">
        <v>71</v>
      </c>
      <c r="D95" s="36">
        <v>30</v>
      </c>
      <c r="E95" s="36">
        <v>30</v>
      </c>
      <c r="F95" s="36">
        <v>30</v>
      </c>
      <c r="G95" s="36"/>
      <c r="H95" s="48">
        <v>90</v>
      </c>
      <c r="I95" s="66">
        <v>160</v>
      </c>
      <c r="J95" s="27">
        <v>250</v>
      </c>
      <c r="K95" s="55">
        <v>10</v>
      </c>
    </row>
    <row r="96" spans="1:11" ht="12.75">
      <c r="A96" s="19"/>
      <c r="B96" s="22"/>
      <c r="C96" s="17" t="s">
        <v>76</v>
      </c>
      <c r="D96" s="9"/>
      <c r="E96" s="9">
        <v>30</v>
      </c>
      <c r="F96" s="9">
        <v>30</v>
      </c>
      <c r="G96" s="9"/>
      <c r="H96" s="10">
        <v>60</v>
      </c>
      <c r="I96" s="4">
        <v>190</v>
      </c>
      <c r="J96" s="26">
        <v>250</v>
      </c>
      <c r="K96" s="59">
        <v>10</v>
      </c>
    </row>
    <row r="97" spans="1:11" ht="12.75">
      <c r="A97" s="19"/>
      <c r="B97" s="22"/>
      <c r="C97" s="17" t="s">
        <v>73</v>
      </c>
      <c r="D97" s="9">
        <f aca="true" t="shared" si="23" ref="D97:K97">SUM(D98:D99)</f>
        <v>0</v>
      </c>
      <c r="E97" s="9">
        <f t="shared" si="23"/>
        <v>150</v>
      </c>
      <c r="F97" s="9">
        <f t="shared" si="23"/>
        <v>0</v>
      </c>
      <c r="G97" s="9">
        <f t="shared" si="23"/>
        <v>0</v>
      </c>
      <c r="H97" s="9">
        <f t="shared" si="23"/>
        <v>150</v>
      </c>
      <c r="I97" s="9">
        <f t="shared" si="23"/>
        <v>150</v>
      </c>
      <c r="J97" s="9">
        <f t="shared" si="23"/>
        <v>300</v>
      </c>
      <c r="K97" s="59">
        <f t="shared" si="23"/>
        <v>10</v>
      </c>
    </row>
    <row r="98" spans="1:11" ht="12.75">
      <c r="A98" s="19"/>
      <c r="B98" s="20" t="s">
        <v>105</v>
      </c>
      <c r="C98" s="18" t="s">
        <v>25</v>
      </c>
      <c r="D98" s="21"/>
      <c r="E98" s="21">
        <v>75</v>
      </c>
      <c r="F98" s="21"/>
      <c r="G98" s="21"/>
      <c r="H98" s="30">
        <f>SUM(D98:G98)</f>
        <v>75</v>
      </c>
      <c r="I98" s="36">
        <v>75</v>
      </c>
      <c r="J98" s="30">
        <f>H98+I98</f>
        <v>150</v>
      </c>
      <c r="K98" s="55">
        <v>5</v>
      </c>
    </row>
    <row r="99" spans="1:11" ht="25.5">
      <c r="A99" s="19"/>
      <c r="B99" s="22" t="s">
        <v>106</v>
      </c>
      <c r="C99" s="18" t="s">
        <v>26</v>
      </c>
      <c r="D99" s="9"/>
      <c r="E99" s="36">
        <v>75</v>
      </c>
      <c r="F99" s="36"/>
      <c r="G99" s="36"/>
      <c r="H99" s="30">
        <f>SUM(D99:G99)</f>
        <v>75</v>
      </c>
      <c r="I99" s="36">
        <v>75</v>
      </c>
      <c r="J99" s="30">
        <f>H99+I99</f>
        <v>150</v>
      </c>
      <c r="K99" s="55">
        <v>5</v>
      </c>
    </row>
    <row r="100" spans="1:11" ht="13.5" thickBot="1">
      <c r="A100" s="94" t="s">
        <v>12</v>
      </c>
      <c r="B100" s="95"/>
      <c r="C100" s="96"/>
      <c r="D100" s="3">
        <f>SUM(D94,D96,D97)</f>
        <v>30</v>
      </c>
      <c r="E100" s="3">
        <f aca="true" t="shared" si="24" ref="E100:K100">SUM(E94,E96,E97)</f>
        <v>210</v>
      </c>
      <c r="F100" s="3">
        <f t="shared" si="24"/>
        <v>60</v>
      </c>
      <c r="G100" s="3">
        <f t="shared" si="24"/>
        <v>0</v>
      </c>
      <c r="H100" s="3">
        <f t="shared" si="24"/>
        <v>300</v>
      </c>
      <c r="I100" s="3">
        <f t="shared" si="24"/>
        <v>500</v>
      </c>
      <c r="J100" s="3">
        <f t="shared" si="24"/>
        <v>800</v>
      </c>
      <c r="K100" s="67">
        <f t="shared" si="24"/>
        <v>30</v>
      </c>
    </row>
    <row r="101" spans="1:11" ht="13.5" thickBot="1">
      <c r="A101" s="103" t="s">
        <v>74</v>
      </c>
      <c r="B101" s="104"/>
      <c r="C101" s="104"/>
      <c r="D101" s="49">
        <f aca="true" t="shared" si="25" ref="D101:K101">D21+D33+D37+D50+D69+D73+D92+D100</f>
        <v>330</v>
      </c>
      <c r="E101" s="49">
        <f t="shared" si="25"/>
        <v>1230</v>
      </c>
      <c r="F101" s="49">
        <f t="shared" si="25"/>
        <v>390</v>
      </c>
      <c r="G101" s="49">
        <f t="shared" si="25"/>
        <v>60</v>
      </c>
      <c r="H101" s="49">
        <f t="shared" si="25"/>
        <v>2010</v>
      </c>
      <c r="I101" s="49">
        <f t="shared" si="25"/>
        <v>3070</v>
      </c>
      <c r="J101" s="49">
        <f t="shared" si="25"/>
        <v>5080</v>
      </c>
      <c r="K101" s="68">
        <f t="shared" si="25"/>
        <v>192</v>
      </c>
    </row>
    <row r="103" ht="12.75">
      <c r="B103" s="69" t="s">
        <v>75</v>
      </c>
    </row>
    <row r="104" ht="12.75">
      <c r="B104" s="50" t="s">
        <v>110</v>
      </c>
    </row>
    <row r="105" ht="12.75">
      <c r="B105" s="50" t="s">
        <v>111</v>
      </c>
    </row>
    <row r="106" ht="12.75">
      <c r="B106" s="70"/>
    </row>
    <row r="107" ht="12.75">
      <c r="B107" s="70"/>
    </row>
    <row r="108" ht="12.75">
      <c r="B108" s="70"/>
    </row>
    <row r="110" ht="12.75">
      <c r="B110" s="51"/>
    </row>
    <row r="111" ht="12.75">
      <c r="B111" s="69"/>
    </row>
    <row r="112" ht="12.75">
      <c r="B112" s="70"/>
    </row>
    <row r="113" ht="12.75">
      <c r="B113" s="70"/>
    </row>
    <row r="114" ht="12.75">
      <c r="B114" s="70"/>
    </row>
    <row r="115" ht="12.75">
      <c r="B115" s="70"/>
    </row>
  </sheetData>
  <sheetProtection/>
  <mergeCells count="37">
    <mergeCell ref="A2:K2"/>
    <mergeCell ref="A100:C100"/>
    <mergeCell ref="A101:C101"/>
    <mergeCell ref="A76:K76"/>
    <mergeCell ref="A73:C73"/>
    <mergeCell ref="A74:K74"/>
    <mergeCell ref="A75:K75"/>
    <mergeCell ref="A88:K88"/>
    <mergeCell ref="A92:C92"/>
    <mergeCell ref="A93:K93"/>
    <mergeCell ref="A50:C50"/>
    <mergeCell ref="A51:K51"/>
    <mergeCell ref="A52:K52"/>
    <mergeCell ref="A65:K65"/>
    <mergeCell ref="A69:C69"/>
    <mergeCell ref="A70:K70"/>
    <mergeCell ref="A33:C33"/>
    <mergeCell ref="A34:K34"/>
    <mergeCell ref="A37:C37"/>
    <mergeCell ref="A38:K38"/>
    <mergeCell ref="A39:K39"/>
    <mergeCell ref="A40:K40"/>
    <mergeCell ref="A9:K9"/>
    <mergeCell ref="A10:K10"/>
    <mergeCell ref="A11:K11"/>
    <mergeCell ref="A21:C21"/>
    <mergeCell ref="A22:K22"/>
    <mergeCell ref="A23:K23"/>
    <mergeCell ref="A3:K3"/>
    <mergeCell ref="A4:K4"/>
    <mergeCell ref="A6:A7"/>
    <mergeCell ref="B6:B7"/>
    <mergeCell ref="C6:C7"/>
    <mergeCell ref="D6:H6"/>
    <mergeCell ref="I6:I7"/>
    <mergeCell ref="J6:J7"/>
    <mergeCell ref="K6:K7"/>
  </mergeCells>
  <printOptions/>
  <pageMargins left="1.05" right="0.7086614173228347" top="0.7480314960629921" bottom="0.7480314960629921" header="0.31496062992125984" footer="0.31496062992125984"/>
  <pageSetup horizontalDpi="600" verticalDpi="600" orientation="portrait" paperSize="9" scale="65" r:id="rId1"/>
  <rowBreaks count="1" manualBreakCount="1">
    <brk id="7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ani chelishvili</cp:lastModifiedBy>
  <cp:lastPrinted>2011-05-30T12:12:58Z</cp:lastPrinted>
  <dcterms:created xsi:type="dcterms:W3CDTF">2007-08-02T21:17:52Z</dcterms:created>
  <dcterms:modified xsi:type="dcterms:W3CDTF">2016-09-22T07:20:37Z</dcterms:modified>
  <cp:category/>
  <cp:version/>
  <cp:contentType/>
  <cp:contentStatus/>
</cp:coreProperties>
</file>