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IHM" sheetId="1" r:id="rId1"/>
  </sheets>
  <definedNames>
    <definedName name="_xlnm.Print_Area" localSheetId="0">'IHM'!$A$1:$K$120</definedName>
  </definedNames>
  <calcPr fullCalcOnLoad="1"/>
</workbook>
</file>

<file path=xl/sharedStrings.xml><?xml version="1.0" encoding="utf-8"?>
<sst xmlns="http://schemas.openxmlformats.org/spreadsheetml/2006/main" count="159" uniqueCount="125">
  <si>
    <t xml:space="preserve">№ </t>
  </si>
  <si>
    <t xml:space="preserve"> </t>
  </si>
  <si>
    <t>ECTS</t>
  </si>
  <si>
    <t>STUDY PROGRAMME</t>
  </si>
  <si>
    <t>Code</t>
  </si>
  <si>
    <t>Module / Subject</t>
  </si>
  <si>
    <t>Contact hours</t>
  </si>
  <si>
    <t>Student centred learning</t>
  </si>
  <si>
    <t>Total hours of study</t>
  </si>
  <si>
    <t>Lectures</t>
  </si>
  <si>
    <t>Consultations</t>
  </si>
  <si>
    <t>Practice</t>
  </si>
  <si>
    <t>Total</t>
  </si>
  <si>
    <t>Seminars, PBL / CBL</t>
  </si>
  <si>
    <t>Year One</t>
  </si>
  <si>
    <t>First semester</t>
  </si>
  <si>
    <t>Compulsory modules</t>
  </si>
  <si>
    <t>Module: Economics and business environment</t>
  </si>
  <si>
    <t>Economics</t>
  </si>
  <si>
    <t>Business environment</t>
  </si>
  <si>
    <t>Module: Marketing and business communications</t>
  </si>
  <si>
    <t>Principles of hospitality marketing</t>
  </si>
  <si>
    <t>Business communications</t>
  </si>
  <si>
    <t>Module: Foreign languages I</t>
  </si>
  <si>
    <t>English for business and tourism</t>
  </si>
  <si>
    <t>Second foreign language (English/German/French/Spanish/Russian)</t>
  </si>
  <si>
    <t>Second semester</t>
  </si>
  <si>
    <t>Module: Research and Statistics</t>
  </si>
  <si>
    <t>Research and Statistics</t>
  </si>
  <si>
    <t>Information technologies</t>
  </si>
  <si>
    <t>Module: Accounting and finance</t>
  </si>
  <si>
    <t>Introduction to accounting</t>
  </si>
  <si>
    <t>Introduction to finance</t>
  </si>
  <si>
    <t>Module: Foreign languages II</t>
  </si>
  <si>
    <t>Summer internship І</t>
  </si>
  <si>
    <t>Total for the three years of study</t>
  </si>
  <si>
    <t>Year Two</t>
  </si>
  <si>
    <t>Third semester</t>
  </si>
  <si>
    <t>Module: Management</t>
  </si>
  <si>
    <t>Management</t>
  </si>
  <si>
    <t>Human Resource Management</t>
  </si>
  <si>
    <t>Introduction to hospitality and tourism</t>
  </si>
  <si>
    <t>Tour operators, travel agents and passenger transport</t>
  </si>
  <si>
    <t>Module: Foreign languages III</t>
  </si>
  <si>
    <t>Module: Hotel operations management</t>
  </si>
  <si>
    <t>Hotel operations management</t>
  </si>
  <si>
    <t>Hotel software</t>
  </si>
  <si>
    <t>Practice Hotel</t>
  </si>
  <si>
    <t>Project management</t>
  </si>
  <si>
    <t>International hotels development and management</t>
  </si>
  <si>
    <t>Module: Business planning</t>
  </si>
  <si>
    <t>Business planning</t>
  </si>
  <si>
    <t>Elective modules</t>
  </si>
  <si>
    <t>Summer internship ІІ</t>
  </si>
  <si>
    <t>English for academic writing</t>
  </si>
  <si>
    <t>Module: Foreign languages IV</t>
  </si>
  <si>
    <t>Third year</t>
  </si>
  <si>
    <t>Fifth semester</t>
  </si>
  <si>
    <t>Elective module</t>
  </si>
  <si>
    <t>Specialising module I</t>
  </si>
  <si>
    <t>Elective subject 1*</t>
  </si>
  <si>
    <t>Elective subject 2*</t>
  </si>
  <si>
    <t>Module: F&amp;B Management</t>
  </si>
  <si>
    <t>F&amp;B management</t>
  </si>
  <si>
    <t>Module: Hotel design and maintenance</t>
  </si>
  <si>
    <t>Hotel design and maintenance</t>
  </si>
  <si>
    <t>Module: Foreign languages V</t>
  </si>
  <si>
    <t>English (Business, contemporaty language and socio-economic environment)</t>
  </si>
  <si>
    <t>Module: Stratiegic management in hospitality</t>
  </si>
  <si>
    <t>Strategic management in hospitality</t>
  </si>
  <si>
    <t>Module: Diploma project**</t>
  </si>
  <si>
    <t>Sixth semester</t>
  </si>
  <si>
    <t xml:space="preserve">** Students select 1 out of 2 options: </t>
  </si>
  <si>
    <t>Module: Introduction to tourism</t>
  </si>
  <si>
    <t>Fourth semester</t>
  </si>
  <si>
    <t>INTERNATIONAL HOSPITALITY MANAGEMENT</t>
  </si>
  <si>
    <t>ECON101</t>
  </si>
  <si>
    <t>BUS101</t>
  </si>
  <si>
    <t>MAR111</t>
  </si>
  <si>
    <t>LAN100</t>
  </si>
  <si>
    <t>LAN101</t>
  </si>
  <si>
    <t>LAN102</t>
  </si>
  <si>
    <t>RES101</t>
  </si>
  <si>
    <t>COM101</t>
  </si>
  <si>
    <t>ACC101</t>
  </si>
  <si>
    <t>FIN101</t>
  </si>
  <si>
    <t>MAN201</t>
  </si>
  <si>
    <t>MAN202</t>
  </si>
  <si>
    <t>TOUR201</t>
  </si>
  <si>
    <t>TOUR202</t>
  </si>
  <si>
    <t>LAN201</t>
  </si>
  <si>
    <t>HSP201</t>
  </si>
  <si>
    <t>COM211</t>
  </si>
  <si>
    <t>HSP202</t>
  </si>
  <si>
    <t>BUS202</t>
  </si>
  <si>
    <t>BUS204</t>
  </si>
  <si>
    <t>HSP203</t>
  </si>
  <si>
    <t>BUS203</t>
  </si>
  <si>
    <t>HSP301</t>
  </si>
  <si>
    <t>HSP302</t>
  </si>
  <si>
    <t>LAN301</t>
  </si>
  <si>
    <t xml:space="preserve">LAN202 </t>
  </si>
  <si>
    <t xml:space="preserve">LAN102 </t>
  </si>
  <si>
    <t>LAN302</t>
  </si>
  <si>
    <t>MAN311</t>
  </si>
  <si>
    <t>INT2</t>
  </si>
  <si>
    <t>INT1</t>
  </si>
  <si>
    <r>
      <t xml:space="preserve">Branding, advertising and contemporary consumption in tourism  </t>
    </r>
    <r>
      <rPr>
        <b/>
        <sz val="10"/>
        <rFont val="Arial"/>
        <family val="2"/>
      </rPr>
      <t>MAR315</t>
    </r>
  </si>
  <si>
    <r>
      <t xml:space="preserve">Corporate finance in hospitality  </t>
    </r>
    <r>
      <rPr>
        <b/>
        <sz val="10"/>
        <rFont val="Arial"/>
        <family val="2"/>
      </rPr>
      <t>FIN311</t>
    </r>
  </si>
  <si>
    <t>Entrepreneurship</t>
  </si>
  <si>
    <t>Module: Entrepreneurship</t>
  </si>
  <si>
    <t>Specialising module II</t>
  </si>
  <si>
    <t>Elective subject 3*</t>
  </si>
  <si>
    <t>Employability and Career Development</t>
  </si>
  <si>
    <t>MAN312</t>
  </si>
  <si>
    <r>
      <t xml:space="preserve">Dissertation </t>
    </r>
    <r>
      <rPr>
        <b/>
        <sz val="10"/>
        <rFont val="Arial"/>
        <family val="2"/>
      </rPr>
      <t xml:space="preserve"> DPD</t>
    </r>
  </si>
  <si>
    <r>
      <t xml:space="preserve">Enterprise project  </t>
    </r>
    <r>
      <rPr>
        <b/>
        <sz val="10"/>
        <rFont val="Arial"/>
        <family val="2"/>
      </rPr>
      <t>DPE</t>
    </r>
  </si>
  <si>
    <t>Module: Conferences, Exhibitions and Corporate Events</t>
  </si>
  <si>
    <t>Conferences, Exhibitions and Corporate Events</t>
  </si>
  <si>
    <t xml:space="preserve">* Students select 3 out of 5 subjects: </t>
  </si>
  <si>
    <t>HSP305</t>
  </si>
  <si>
    <r>
      <t>Digital Consumer Experience for THE</t>
    </r>
    <r>
      <rPr>
        <b/>
        <sz val="10"/>
        <rFont val="Arial"/>
        <family val="2"/>
      </rPr>
      <t xml:space="preserve"> MAR316</t>
    </r>
  </si>
  <si>
    <r>
      <t xml:space="preserve">Public Relations and Sponsorship </t>
    </r>
    <r>
      <rPr>
        <b/>
        <sz val="10"/>
        <color indexed="63"/>
        <rFont val="Arial"/>
        <family val="2"/>
      </rPr>
      <t>BUS306</t>
    </r>
  </si>
  <si>
    <r>
      <t xml:space="preserve">Employee Resourcing </t>
    </r>
    <r>
      <rPr>
        <b/>
        <sz val="10"/>
        <rFont val="Arial"/>
        <family val="2"/>
      </rPr>
      <t>MAN313</t>
    </r>
  </si>
  <si>
    <t>VARNA UNIVERSITY OF MANAGEMENT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</si>
</sst>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222222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/>
    </xf>
    <xf numFmtId="0" fontId="1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1" fontId="0" fillId="0" borderId="10" xfId="0" applyNumberFormat="1" applyBorder="1" applyAlignment="1">
      <alignment/>
    </xf>
    <xf numFmtId="1" fontId="2" fillId="0" borderId="11" xfId="0" applyNumberFormat="1" applyFont="1" applyBorder="1" applyAlignment="1">
      <alignment/>
    </xf>
    <xf numFmtId="1" fontId="0" fillId="0" borderId="11" xfId="0" applyNumberFormat="1" applyFill="1" applyBorder="1" applyAlignment="1">
      <alignment/>
    </xf>
    <xf numFmtId="0" fontId="2" fillId="0" borderId="11" xfId="0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3" borderId="12" xfId="0" applyFont="1" applyFill="1" applyBorder="1" applyAlignment="1">
      <alignment/>
    </xf>
    <xf numFmtId="1" fontId="2" fillId="0" borderId="11" xfId="0" applyNumberFormat="1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/>
    </xf>
    <xf numFmtId="188" fontId="1" fillId="0" borderId="11" xfId="0" applyNumberFormat="1" applyFont="1" applyFill="1" applyBorder="1" applyAlignment="1">
      <alignment horizontal="left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left"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 wrapText="1"/>
    </xf>
    <xf numFmtId="1" fontId="1" fillId="0" borderId="11" xfId="0" applyNumberFormat="1" applyFont="1" applyFill="1" applyBorder="1" applyAlignment="1">
      <alignment horizontal="left"/>
    </xf>
    <xf numFmtId="0" fontId="2" fillId="0" borderId="13" xfId="0" applyFont="1" applyBorder="1" applyAlignment="1">
      <alignment/>
    </xf>
    <xf numFmtId="1" fontId="1" fillId="0" borderId="13" xfId="0" applyNumberFormat="1" applyFont="1" applyFill="1" applyBorder="1" applyAlignment="1">
      <alignment/>
    </xf>
    <xf numFmtId="1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/>
    </xf>
    <xf numFmtId="1" fontId="0" fillId="0" borderId="11" xfId="0" applyNumberFormat="1" applyFont="1" applyBorder="1" applyAlignment="1">
      <alignment/>
    </xf>
    <xf numFmtId="0" fontId="0" fillId="0" borderId="16" xfId="0" applyFont="1" applyBorder="1" applyAlignment="1">
      <alignment/>
    </xf>
    <xf numFmtId="1" fontId="3" fillId="0" borderId="11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11" xfId="0" applyBorder="1" applyAlignment="1">
      <alignment/>
    </xf>
    <xf numFmtId="1" fontId="0" fillId="0" borderId="11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/>
    </xf>
    <xf numFmtId="1" fontId="1" fillId="34" borderId="17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" fontId="0" fillId="0" borderId="21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1" fontId="1" fillId="33" borderId="23" xfId="0" applyNumberFormat="1" applyFont="1" applyFill="1" applyBorder="1" applyAlignment="1">
      <alignment/>
    </xf>
    <xf numFmtId="1" fontId="1" fillId="0" borderId="16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1" fontId="2" fillId="0" borderId="16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1" fontId="1" fillId="34" borderId="2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16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1" fontId="0" fillId="0" borderId="11" xfId="0" applyNumberFormat="1" applyFont="1" applyFill="1" applyBorder="1" applyAlignment="1">
      <alignment wrapText="1"/>
    </xf>
    <xf numFmtId="0" fontId="1" fillId="36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Alignment="1">
      <alignment horizontal="left" vertical="top"/>
    </xf>
    <xf numFmtId="0" fontId="2" fillId="37" borderId="0" xfId="0" applyFont="1" applyFill="1" applyAlignment="1">
      <alignment horizontal="left"/>
    </xf>
    <xf numFmtId="1" fontId="1" fillId="37" borderId="11" xfId="0" applyNumberFormat="1" applyFont="1" applyFill="1" applyBorder="1" applyAlignment="1">
      <alignment horizontal="left"/>
    </xf>
    <xf numFmtId="0" fontId="44" fillId="37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36" borderId="26" xfId="0" applyFont="1" applyFill="1" applyBorder="1" applyAlignment="1">
      <alignment horizontal="center" vertical="center" wrapText="1"/>
    </xf>
    <xf numFmtId="0" fontId="1" fillId="36" borderId="27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1" fillId="36" borderId="30" xfId="0" applyFont="1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vertical="center" wrapText="1"/>
    </xf>
    <xf numFmtId="0" fontId="1" fillId="36" borderId="32" xfId="0" applyFont="1" applyFill="1" applyBorder="1" applyAlignment="1">
      <alignment horizontal="center" vertical="center" wrapText="1"/>
    </xf>
    <xf numFmtId="2" fontId="1" fillId="36" borderId="33" xfId="0" applyNumberFormat="1" applyFont="1" applyFill="1" applyBorder="1" applyAlignment="1">
      <alignment horizontal="center" vertical="center" wrapText="1"/>
    </xf>
    <xf numFmtId="2" fontId="1" fillId="36" borderId="34" xfId="0" applyNumberFormat="1" applyFont="1" applyFill="1" applyBorder="1" applyAlignment="1">
      <alignment horizontal="center" vertical="center" wrapText="1"/>
    </xf>
    <xf numFmtId="0" fontId="1" fillId="38" borderId="35" xfId="0" applyFont="1" applyFill="1" applyBorder="1" applyAlignment="1">
      <alignment horizontal="center"/>
    </xf>
    <xf numFmtId="0" fontId="1" fillId="38" borderId="36" xfId="0" applyFont="1" applyFill="1" applyBorder="1" applyAlignment="1">
      <alignment horizontal="center"/>
    </xf>
    <xf numFmtId="0" fontId="1" fillId="38" borderId="37" xfId="0" applyFont="1" applyFill="1" applyBorder="1" applyAlignment="1">
      <alignment horizontal="center"/>
    </xf>
    <xf numFmtId="0" fontId="1" fillId="39" borderId="35" xfId="0" applyFont="1" applyFill="1" applyBorder="1" applyAlignment="1">
      <alignment horizontal="center"/>
    </xf>
    <xf numFmtId="0" fontId="1" fillId="39" borderId="36" xfId="0" applyFont="1" applyFill="1" applyBorder="1" applyAlignment="1">
      <alignment horizontal="center"/>
    </xf>
    <xf numFmtId="0" fontId="1" fillId="39" borderId="37" xfId="0" applyFont="1" applyFill="1" applyBorder="1" applyAlignment="1">
      <alignment horizontal="center"/>
    </xf>
    <xf numFmtId="0" fontId="2" fillId="0" borderId="38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9" xfId="0" applyBorder="1" applyAlignment="1">
      <alignment/>
    </xf>
    <xf numFmtId="0" fontId="1" fillId="33" borderId="40" xfId="0" applyFont="1" applyFill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" fillId="39" borderId="38" xfId="0" applyFont="1" applyFill="1" applyBorder="1" applyAlignment="1">
      <alignment horizontal="center"/>
    </xf>
    <xf numFmtId="0" fontId="0" fillId="39" borderId="31" xfId="0" applyFill="1" applyBorder="1" applyAlignment="1">
      <alignment/>
    </xf>
    <xf numFmtId="0" fontId="0" fillId="39" borderId="39" xfId="0" applyFill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1" fillId="38" borderId="38" xfId="0" applyFont="1" applyFill="1" applyBorder="1" applyAlignment="1">
      <alignment horizontal="center"/>
    </xf>
    <xf numFmtId="0" fontId="0" fillId="38" borderId="31" xfId="0" applyFill="1" applyBorder="1" applyAlignment="1">
      <alignment/>
    </xf>
    <xf numFmtId="0" fontId="0" fillId="38" borderId="39" xfId="0" applyFill="1" applyBorder="1" applyAlignment="1">
      <alignment/>
    </xf>
    <xf numFmtId="0" fontId="1" fillId="39" borderId="43" xfId="0" applyFont="1" applyFill="1" applyBorder="1" applyAlignment="1">
      <alignment horizontal="center"/>
    </xf>
    <xf numFmtId="0" fontId="0" fillId="39" borderId="44" xfId="0" applyFill="1" applyBorder="1" applyAlignment="1">
      <alignment/>
    </xf>
    <xf numFmtId="0" fontId="0" fillId="39" borderId="45" xfId="0" applyFill="1" applyBorder="1" applyAlignment="1">
      <alignment/>
    </xf>
    <xf numFmtId="0" fontId="1" fillId="34" borderId="4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1" fillId="39" borderId="47" xfId="0" applyFont="1" applyFill="1" applyBorder="1" applyAlignment="1">
      <alignment horizontal="center"/>
    </xf>
    <xf numFmtId="0" fontId="0" fillId="39" borderId="48" xfId="0" applyFill="1" applyBorder="1" applyAlignment="1">
      <alignment/>
    </xf>
    <xf numFmtId="0" fontId="0" fillId="39" borderId="49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8"/>
  <sheetViews>
    <sheetView tabSelected="1" workbookViewId="0" topLeftCell="A1">
      <pane ySplit="12" topLeftCell="A28" activePane="bottomLeft" state="frozen"/>
      <selection pane="topLeft" activeCell="A1" sqref="A1"/>
      <selection pane="bottomLeft" activeCell="A8" sqref="A8:K8"/>
    </sheetView>
  </sheetViews>
  <sheetFormatPr defaultColWidth="9.140625" defaultRowHeight="12.75"/>
  <cols>
    <col min="1" max="1" width="2.8515625" style="0" customWidth="1"/>
    <col min="2" max="2" width="9.28125" style="0" customWidth="1"/>
    <col min="3" max="3" width="40.421875" style="2" customWidth="1"/>
    <col min="4" max="4" width="8.57421875" style="0" customWidth="1"/>
    <col min="5" max="5" width="10.28125" style="0" customWidth="1"/>
    <col min="6" max="6" width="13.28125" style="0" customWidth="1"/>
    <col min="7" max="7" width="8.7109375" style="0" customWidth="1"/>
    <col min="8" max="8" width="8.00390625" style="11" customWidth="1"/>
    <col min="9" max="9" width="9.28125" style="11" customWidth="1"/>
    <col min="10" max="10" width="8.00390625" style="11" customWidth="1"/>
    <col min="11" max="11" width="7.7109375" style="45" customWidth="1"/>
  </cols>
  <sheetData>
    <row r="1" ht="12.75" hidden="1"/>
    <row r="2" spans="1:11" ht="12.75" hidden="1">
      <c r="A2" s="80" t="s">
        <v>3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2.75" hidden="1">
      <c r="A3" s="80" t="s">
        <v>75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2.75" hidden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</row>
    <row r="5" ht="13.5" hidden="1" thickBot="1">
      <c r="E5" t="s">
        <v>1</v>
      </c>
    </row>
    <row r="7" spans="1:11" ht="12.75">
      <c r="A7" s="79" t="s">
        <v>124</v>
      </c>
      <c r="B7" s="79"/>
      <c r="C7" s="79"/>
      <c r="D7" s="79"/>
      <c r="E7" s="79"/>
      <c r="F7" s="79"/>
      <c r="G7" s="79"/>
      <c r="H7" s="79"/>
      <c r="I7" s="79"/>
      <c r="J7" s="79"/>
      <c r="K7" s="79"/>
    </row>
    <row r="8" spans="1:11" ht="12.75">
      <c r="A8" s="79" t="s">
        <v>3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2.75">
      <c r="A9" s="79" t="s">
        <v>75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ht="13.5" thickBot="1">
      <c r="G10" t="s">
        <v>1</v>
      </c>
    </row>
    <row r="11" spans="1:11" s="1" customFormat="1" ht="12.75" customHeight="1">
      <c r="A11" s="82" t="s">
        <v>0</v>
      </c>
      <c r="B11" s="84" t="s">
        <v>4</v>
      </c>
      <c r="C11" s="84" t="s">
        <v>5</v>
      </c>
      <c r="D11" s="86" t="s">
        <v>6</v>
      </c>
      <c r="E11" s="87"/>
      <c r="F11" s="87"/>
      <c r="G11" s="87"/>
      <c r="H11" s="88"/>
      <c r="I11" s="84" t="s">
        <v>7</v>
      </c>
      <c r="J11" s="84" t="s">
        <v>8</v>
      </c>
      <c r="K11" s="89" t="s">
        <v>2</v>
      </c>
    </row>
    <row r="12" spans="1:11" s="1" customFormat="1" ht="51" customHeight="1" thickBot="1">
      <c r="A12" s="83"/>
      <c r="B12" s="85"/>
      <c r="C12" s="85"/>
      <c r="D12" s="71" t="s">
        <v>9</v>
      </c>
      <c r="E12" s="71" t="s">
        <v>13</v>
      </c>
      <c r="F12" s="71" t="s">
        <v>10</v>
      </c>
      <c r="G12" s="71" t="s">
        <v>11</v>
      </c>
      <c r="H12" s="71" t="s">
        <v>12</v>
      </c>
      <c r="I12" s="85"/>
      <c r="J12" s="85"/>
      <c r="K12" s="90"/>
    </row>
    <row r="13" spans="1:11" ht="13.5" thickBot="1">
      <c r="A13" s="46">
        <v>1</v>
      </c>
      <c r="B13" s="47">
        <f>A13+1</f>
        <v>2</v>
      </c>
      <c r="C13" s="48">
        <f>B13+1</f>
        <v>3</v>
      </c>
      <c r="D13" s="47">
        <f>C13+1</f>
        <v>4</v>
      </c>
      <c r="E13" s="47">
        <f>D13+1</f>
        <v>5</v>
      </c>
      <c r="F13" s="47">
        <v>6</v>
      </c>
      <c r="G13" s="47">
        <f>F13+1</f>
        <v>7</v>
      </c>
      <c r="H13" s="49">
        <f>G13+1</f>
        <v>8</v>
      </c>
      <c r="I13" s="50">
        <v>9</v>
      </c>
      <c r="J13" s="50">
        <v>10</v>
      </c>
      <c r="K13" s="51">
        <v>11</v>
      </c>
    </row>
    <row r="14" spans="1:11" ht="13.5" thickBot="1">
      <c r="A14" s="91" t="s">
        <v>14</v>
      </c>
      <c r="B14" s="92"/>
      <c r="C14" s="92"/>
      <c r="D14" s="92"/>
      <c r="E14" s="92"/>
      <c r="F14" s="92"/>
      <c r="G14" s="92"/>
      <c r="H14" s="92"/>
      <c r="I14" s="92"/>
      <c r="J14" s="92"/>
      <c r="K14" s="93"/>
    </row>
    <row r="15" spans="1:11" ht="13.5" thickBot="1">
      <c r="A15" s="94" t="s">
        <v>15</v>
      </c>
      <c r="B15" s="95"/>
      <c r="C15" s="95"/>
      <c r="D15" s="95"/>
      <c r="E15" s="95"/>
      <c r="F15" s="95"/>
      <c r="G15" s="95"/>
      <c r="H15" s="95"/>
      <c r="I15" s="95"/>
      <c r="J15" s="95"/>
      <c r="K15" s="96"/>
    </row>
    <row r="16" spans="1:11" ht="12.75">
      <c r="A16" s="97" t="s">
        <v>16</v>
      </c>
      <c r="B16" s="98"/>
      <c r="C16" s="98"/>
      <c r="D16" s="98"/>
      <c r="E16" s="98"/>
      <c r="F16" s="98"/>
      <c r="G16" s="98"/>
      <c r="H16" s="98"/>
      <c r="I16" s="98"/>
      <c r="J16" s="98"/>
      <c r="K16" s="99"/>
    </row>
    <row r="17" spans="1:11" ht="25.5">
      <c r="A17" s="3"/>
      <c r="B17" s="14"/>
      <c r="C17" s="17" t="s">
        <v>17</v>
      </c>
      <c r="D17" s="5">
        <f>SUM(D18:D19)</f>
        <v>30</v>
      </c>
      <c r="E17" s="5">
        <f aca="true" t="shared" si="0" ref="E17:K17">SUM(E18:E19)</f>
        <v>45</v>
      </c>
      <c r="F17" s="5">
        <f t="shared" si="0"/>
        <v>45</v>
      </c>
      <c r="G17" s="5">
        <f t="shared" si="0"/>
        <v>0</v>
      </c>
      <c r="H17" s="5">
        <f t="shared" si="0"/>
        <v>120</v>
      </c>
      <c r="I17" s="5">
        <f t="shared" si="0"/>
        <v>180</v>
      </c>
      <c r="J17" s="5">
        <f t="shared" si="0"/>
        <v>300</v>
      </c>
      <c r="K17" s="52">
        <f t="shared" si="0"/>
        <v>12</v>
      </c>
    </row>
    <row r="18" spans="1:11" s="11" customFormat="1" ht="12.75">
      <c r="A18" s="19"/>
      <c r="B18" s="20" t="s">
        <v>76</v>
      </c>
      <c r="C18" s="18" t="s">
        <v>18</v>
      </c>
      <c r="D18" s="21">
        <v>30</v>
      </c>
      <c r="E18" s="21">
        <v>30</v>
      </c>
      <c r="F18" s="21">
        <v>30</v>
      </c>
      <c r="G18" s="21"/>
      <c r="H18" s="32">
        <f>SUM(D18:G18)</f>
        <v>90</v>
      </c>
      <c r="I18" s="31">
        <v>135</v>
      </c>
      <c r="J18" s="33">
        <f>H18+I18</f>
        <v>225</v>
      </c>
      <c r="K18" s="53">
        <v>9</v>
      </c>
    </row>
    <row r="19" spans="1:11" s="11" customFormat="1" ht="12.75">
      <c r="A19" s="19"/>
      <c r="B19" s="22" t="s">
        <v>77</v>
      </c>
      <c r="C19" s="18" t="s">
        <v>19</v>
      </c>
      <c r="D19" s="21"/>
      <c r="E19" s="21">
        <v>15</v>
      </c>
      <c r="F19" s="21">
        <v>15</v>
      </c>
      <c r="G19" s="21"/>
      <c r="H19" s="32">
        <f>SUM(D19:G19)</f>
        <v>30</v>
      </c>
      <c r="I19" s="31">
        <v>45</v>
      </c>
      <c r="J19" s="33">
        <f>H19+I19</f>
        <v>75</v>
      </c>
      <c r="K19" s="53">
        <v>3</v>
      </c>
    </row>
    <row r="20" spans="1:11" s="11" customFormat="1" ht="30.75" customHeight="1">
      <c r="A20" s="19"/>
      <c r="B20" s="20"/>
      <c r="C20" s="17" t="s">
        <v>20</v>
      </c>
      <c r="D20" s="9">
        <f>SUM(D21:D22)</f>
        <v>30</v>
      </c>
      <c r="E20" s="9">
        <f aca="true" t="shared" si="1" ref="E20:K20">SUM(E21:E22)</f>
        <v>60</v>
      </c>
      <c r="F20" s="9">
        <f t="shared" si="1"/>
        <v>30</v>
      </c>
      <c r="G20" s="9">
        <f t="shared" si="1"/>
        <v>0</v>
      </c>
      <c r="H20" s="9">
        <f>SUM(H21:H22)</f>
        <v>120</v>
      </c>
      <c r="I20" s="9">
        <f t="shared" si="1"/>
        <v>180</v>
      </c>
      <c r="J20" s="9">
        <f t="shared" si="1"/>
        <v>300</v>
      </c>
      <c r="K20" s="54">
        <f t="shared" si="1"/>
        <v>12</v>
      </c>
    </row>
    <row r="21" spans="1:11" s="11" customFormat="1" ht="12.75">
      <c r="A21" s="19"/>
      <c r="B21" s="20" t="s">
        <v>78</v>
      </c>
      <c r="C21" s="69" t="s">
        <v>21</v>
      </c>
      <c r="D21" s="21">
        <v>30</v>
      </c>
      <c r="E21" s="21">
        <v>30</v>
      </c>
      <c r="F21" s="21">
        <v>15</v>
      </c>
      <c r="G21" s="21"/>
      <c r="H21" s="32">
        <f>SUM(D21:G21)</f>
        <v>75</v>
      </c>
      <c r="I21" s="31">
        <v>125</v>
      </c>
      <c r="J21" s="33">
        <f>H21+I21</f>
        <v>200</v>
      </c>
      <c r="K21" s="53">
        <v>8</v>
      </c>
    </row>
    <row r="22" spans="1:11" s="11" customFormat="1" ht="15.75" customHeight="1">
      <c r="A22" s="19"/>
      <c r="B22" s="22" t="s">
        <v>79</v>
      </c>
      <c r="C22" s="18" t="s">
        <v>22</v>
      </c>
      <c r="D22" s="9"/>
      <c r="E22" s="35">
        <v>30</v>
      </c>
      <c r="F22" s="35">
        <v>15</v>
      </c>
      <c r="G22" s="35"/>
      <c r="H22" s="32">
        <f>SUM(D22:G22)</f>
        <v>45</v>
      </c>
      <c r="I22" s="35">
        <v>55</v>
      </c>
      <c r="J22" s="33">
        <f>H22+I22</f>
        <v>100</v>
      </c>
      <c r="K22" s="53">
        <v>4</v>
      </c>
    </row>
    <row r="23" spans="1:11" s="11" customFormat="1" ht="15.75" customHeight="1">
      <c r="A23" s="19"/>
      <c r="B23" s="22"/>
      <c r="C23" s="17" t="s">
        <v>23</v>
      </c>
      <c r="D23" s="9">
        <f aca="true" t="shared" si="2" ref="D23:K23">SUM(D24:D25)</f>
        <v>0</v>
      </c>
      <c r="E23" s="9">
        <f t="shared" si="2"/>
        <v>90</v>
      </c>
      <c r="F23" s="9">
        <f t="shared" si="2"/>
        <v>0</v>
      </c>
      <c r="G23" s="9">
        <f t="shared" si="2"/>
        <v>0</v>
      </c>
      <c r="H23" s="9">
        <f t="shared" si="2"/>
        <v>90</v>
      </c>
      <c r="I23" s="9">
        <f t="shared" si="2"/>
        <v>90</v>
      </c>
      <c r="J23" s="9">
        <f t="shared" si="2"/>
        <v>180</v>
      </c>
      <c r="K23" s="54">
        <f t="shared" si="2"/>
        <v>6</v>
      </c>
    </row>
    <row r="24" spans="1:11" s="11" customFormat="1" ht="12.75">
      <c r="A24" s="19"/>
      <c r="B24" s="20" t="s">
        <v>80</v>
      </c>
      <c r="C24" s="18" t="s">
        <v>24</v>
      </c>
      <c r="D24" s="21"/>
      <c r="E24" s="21">
        <v>45</v>
      </c>
      <c r="F24" s="21"/>
      <c r="G24" s="21"/>
      <c r="H24" s="32">
        <f>SUM(D24:G24)</f>
        <v>45</v>
      </c>
      <c r="I24" s="31">
        <v>45</v>
      </c>
      <c r="J24" s="33">
        <f>H24+I24</f>
        <v>90</v>
      </c>
      <c r="K24" s="53">
        <v>3</v>
      </c>
    </row>
    <row r="25" spans="1:11" s="11" customFormat="1" ht="30.75" customHeight="1">
      <c r="A25" s="19"/>
      <c r="B25" s="72" t="s">
        <v>81</v>
      </c>
      <c r="C25" s="69" t="s">
        <v>25</v>
      </c>
      <c r="D25" s="9"/>
      <c r="E25" s="35">
        <v>45</v>
      </c>
      <c r="F25" s="35"/>
      <c r="G25" s="35"/>
      <c r="H25" s="32">
        <f>SUM(D25:G25)</f>
        <v>45</v>
      </c>
      <c r="I25" s="35">
        <v>45</v>
      </c>
      <c r="J25" s="33">
        <f>H25+I25</f>
        <v>90</v>
      </c>
      <c r="K25" s="53">
        <v>3</v>
      </c>
    </row>
    <row r="26" spans="1:11" ht="13.5" thickBot="1">
      <c r="A26" s="100" t="s">
        <v>12</v>
      </c>
      <c r="B26" s="101"/>
      <c r="C26" s="102"/>
      <c r="D26" s="15">
        <f>SUM(D17,D20,D23)</f>
        <v>60</v>
      </c>
      <c r="E26" s="15">
        <f aca="true" t="shared" si="3" ref="E26:K26">SUM(E17,E20,E23)</f>
        <v>195</v>
      </c>
      <c r="F26" s="15">
        <f t="shared" si="3"/>
        <v>75</v>
      </c>
      <c r="G26" s="15">
        <f t="shared" si="3"/>
        <v>0</v>
      </c>
      <c r="H26" s="15">
        <f>SUM(H17,H20,H23)</f>
        <v>330</v>
      </c>
      <c r="I26" s="15">
        <f>SUM(I17,I20,I23)</f>
        <v>450</v>
      </c>
      <c r="J26" s="55">
        <f>H26+I26</f>
        <v>780</v>
      </c>
      <c r="K26" s="56">
        <f t="shared" si="3"/>
        <v>30</v>
      </c>
    </row>
    <row r="27" spans="1:11" ht="12.75">
      <c r="A27" s="103" t="s">
        <v>26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5"/>
    </row>
    <row r="28" spans="1:11" ht="12.75">
      <c r="A28" s="106" t="s">
        <v>16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8"/>
    </row>
    <row r="29" spans="1:11" s="11" customFormat="1" ht="12.75">
      <c r="A29" s="19"/>
      <c r="B29" s="22"/>
      <c r="C29" s="17" t="s">
        <v>27</v>
      </c>
      <c r="D29" s="9">
        <f aca="true" t="shared" si="4" ref="D29:K29">SUM(D30:D31)</f>
        <v>30</v>
      </c>
      <c r="E29" s="9">
        <f t="shared" si="4"/>
        <v>60</v>
      </c>
      <c r="F29" s="9">
        <f t="shared" si="4"/>
        <v>30</v>
      </c>
      <c r="G29" s="9">
        <f t="shared" si="4"/>
        <v>0</v>
      </c>
      <c r="H29" s="9">
        <f t="shared" si="4"/>
        <v>120</v>
      </c>
      <c r="I29" s="9">
        <f t="shared" si="4"/>
        <v>180</v>
      </c>
      <c r="J29" s="9">
        <f t="shared" si="4"/>
        <v>300</v>
      </c>
      <c r="K29" s="54">
        <f t="shared" si="4"/>
        <v>12</v>
      </c>
    </row>
    <row r="30" spans="1:11" s="11" customFormat="1" ht="16.5" customHeight="1">
      <c r="A30" s="19"/>
      <c r="B30" s="22" t="s">
        <v>82</v>
      </c>
      <c r="C30" s="69" t="s">
        <v>28</v>
      </c>
      <c r="D30" s="21">
        <v>30</v>
      </c>
      <c r="E30" s="21">
        <v>30</v>
      </c>
      <c r="F30" s="21">
        <v>15</v>
      </c>
      <c r="G30" s="21"/>
      <c r="H30" s="32">
        <f>SUM(D30:G30)</f>
        <v>75</v>
      </c>
      <c r="I30" s="31">
        <v>125</v>
      </c>
      <c r="J30" s="31">
        <f>H30+I30</f>
        <v>200</v>
      </c>
      <c r="K30" s="53">
        <v>8</v>
      </c>
    </row>
    <row r="31" spans="1:11" s="11" customFormat="1" ht="12.75" customHeight="1">
      <c r="A31" s="19"/>
      <c r="B31" s="22" t="s">
        <v>83</v>
      </c>
      <c r="C31" s="74" t="s">
        <v>29</v>
      </c>
      <c r="D31" s="35"/>
      <c r="E31" s="35">
        <v>30</v>
      </c>
      <c r="F31" s="35">
        <v>15</v>
      </c>
      <c r="G31" s="35"/>
      <c r="H31" s="32">
        <f>SUM(D31:G31)</f>
        <v>45</v>
      </c>
      <c r="I31" s="35">
        <v>55</v>
      </c>
      <c r="J31" s="31">
        <f>H31+I31</f>
        <v>100</v>
      </c>
      <c r="K31" s="53">
        <v>4</v>
      </c>
    </row>
    <row r="32" spans="1:11" s="11" customFormat="1" ht="12.75">
      <c r="A32" s="19"/>
      <c r="B32" s="22"/>
      <c r="C32" s="17" t="s">
        <v>30</v>
      </c>
      <c r="D32" s="9">
        <f aca="true" t="shared" si="5" ref="D32:K32">SUM(D33:D34)</f>
        <v>30</v>
      </c>
      <c r="E32" s="9">
        <f t="shared" si="5"/>
        <v>60</v>
      </c>
      <c r="F32" s="9">
        <f t="shared" si="5"/>
        <v>30</v>
      </c>
      <c r="G32" s="9">
        <f t="shared" si="5"/>
        <v>0</v>
      </c>
      <c r="H32" s="9">
        <f t="shared" si="5"/>
        <v>120</v>
      </c>
      <c r="I32" s="9">
        <f t="shared" si="5"/>
        <v>180</v>
      </c>
      <c r="J32" s="9">
        <f t="shared" si="5"/>
        <v>300</v>
      </c>
      <c r="K32" s="57">
        <f t="shared" si="5"/>
        <v>12</v>
      </c>
    </row>
    <row r="33" spans="1:11" s="11" customFormat="1" ht="12.75">
      <c r="A33" s="19"/>
      <c r="B33" s="22" t="s">
        <v>84</v>
      </c>
      <c r="C33" s="69" t="s">
        <v>31</v>
      </c>
      <c r="D33" s="21">
        <v>15</v>
      </c>
      <c r="E33" s="21">
        <v>30</v>
      </c>
      <c r="F33" s="21">
        <v>15</v>
      </c>
      <c r="G33" s="21"/>
      <c r="H33" s="32">
        <f>SUM(D33:G33)</f>
        <v>60</v>
      </c>
      <c r="I33" s="31">
        <v>90</v>
      </c>
      <c r="J33" s="31">
        <f>H33+I33</f>
        <v>150</v>
      </c>
      <c r="K33" s="53">
        <v>6</v>
      </c>
    </row>
    <row r="34" spans="1:11" s="11" customFormat="1" ht="12.75">
      <c r="A34" s="19"/>
      <c r="B34" s="22" t="s">
        <v>85</v>
      </c>
      <c r="C34" s="69" t="s">
        <v>32</v>
      </c>
      <c r="D34" s="35">
        <v>15</v>
      </c>
      <c r="E34" s="35">
        <v>30</v>
      </c>
      <c r="F34" s="35">
        <v>15</v>
      </c>
      <c r="G34" s="35"/>
      <c r="H34" s="32">
        <f>SUM(D34:G34)</f>
        <v>60</v>
      </c>
      <c r="I34" s="35">
        <v>90</v>
      </c>
      <c r="J34" s="31">
        <f>H34+I34</f>
        <v>150</v>
      </c>
      <c r="K34" s="53">
        <v>6</v>
      </c>
    </row>
    <row r="35" spans="1:11" s="11" customFormat="1" ht="13.5" customHeight="1">
      <c r="A35" s="19"/>
      <c r="B35" s="22"/>
      <c r="C35" s="17" t="s">
        <v>33</v>
      </c>
      <c r="D35" s="9">
        <f aca="true" t="shared" si="6" ref="D35:K35">SUM(D36:D37)</f>
        <v>0</v>
      </c>
      <c r="E35" s="9">
        <f t="shared" si="6"/>
        <v>90</v>
      </c>
      <c r="F35" s="9">
        <f t="shared" si="6"/>
        <v>0</v>
      </c>
      <c r="G35" s="9">
        <f t="shared" si="6"/>
        <v>0</v>
      </c>
      <c r="H35" s="9">
        <f t="shared" si="6"/>
        <v>90</v>
      </c>
      <c r="I35" s="9">
        <f t="shared" si="6"/>
        <v>90</v>
      </c>
      <c r="J35" s="9">
        <f t="shared" si="6"/>
        <v>180</v>
      </c>
      <c r="K35" s="57">
        <f t="shared" si="6"/>
        <v>6</v>
      </c>
    </row>
    <row r="36" spans="1:11" s="11" customFormat="1" ht="12.75">
      <c r="A36" s="19"/>
      <c r="B36" s="20" t="s">
        <v>80</v>
      </c>
      <c r="C36" s="69" t="s">
        <v>24</v>
      </c>
      <c r="D36" s="21"/>
      <c r="E36" s="21">
        <v>45</v>
      </c>
      <c r="F36" s="21"/>
      <c r="G36" s="21"/>
      <c r="H36" s="32">
        <f>SUM(D36:G36)</f>
        <v>45</v>
      </c>
      <c r="I36" s="31">
        <v>45</v>
      </c>
      <c r="J36" s="33">
        <f>H36+I36</f>
        <v>90</v>
      </c>
      <c r="K36" s="53">
        <v>3</v>
      </c>
    </row>
    <row r="37" spans="1:11" s="11" customFormat="1" ht="26.25" customHeight="1">
      <c r="A37" s="19"/>
      <c r="B37" s="72" t="s">
        <v>102</v>
      </c>
      <c r="C37" s="69" t="s">
        <v>25</v>
      </c>
      <c r="D37" s="9"/>
      <c r="E37" s="35">
        <v>45</v>
      </c>
      <c r="F37" s="35"/>
      <c r="G37" s="35"/>
      <c r="H37" s="32">
        <f>SUM(D37:G37)</f>
        <v>45</v>
      </c>
      <c r="I37" s="35">
        <v>45</v>
      </c>
      <c r="J37" s="33">
        <f>H37+I37</f>
        <v>90</v>
      </c>
      <c r="K37" s="53">
        <v>3</v>
      </c>
    </row>
    <row r="38" spans="1:11" ht="13.5" thickBot="1">
      <c r="A38" s="100" t="s">
        <v>12</v>
      </c>
      <c r="B38" s="101"/>
      <c r="C38" s="102"/>
      <c r="D38" s="58">
        <f aca="true" t="shared" si="7" ref="D38:K38">SUM(D29,D32,D35)</f>
        <v>60</v>
      </c>
      <c r="E38" s="58">
        <f t="shared" si="7"/>
        <v>210</v>
      </c>
      <c r="F38" s="58">
        <f t="shared" si="7"/>
        <v>60</v>
      </c>
      <c r="G38" s="58">
        <f t="shared" si="7"/>
        <v>0</v>
      </c>
      <c r="H38" s="58">
        <f t="shared" si="7"/>
        <v>330</v>
      </c>
      <c r="I38" s="58">
        <f t="shared" si="7"/>
        <v>450</v>
      </c>
      <c r="J38" s="58">
        <f t="shared" si="7"/>
        <v>780</v>
      </c>
      <c r="K38" s="56">
        <f t="shared" si="7"/>
        <v>30</v>
      </c>
    </row>
    <row r="39" spans="1:11" s="11" customFormat="1" ht="12.75">
      <c r="A39" s="103" t="s">
        <v>34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5"/>
    </row>
    <row r="40" spans="1:11" s="11" customFormat="1" ht="12.75">
      <c r="A40" s="19"/>
      <c r="B40" s="22"/>
      <c r="C40" s="17" t="s">
        <v>34</v>
      </c>
      <c r="D40" s="9">
        <f>SUM(D41)</f>
        <v>0</v>
      </c>
      <c r="E40" s="9">
        <f aca="true" t="shared" si="8" ref="E40:K40">SUM(E41)</f>
        <v>0</v>
      </c>
      <c r="F40" s="9">
        <f t="shared" si="8"/>
        <v>0</v>
      </c>
      <c r="G40" s="9">
        <f t="shared" si="8"/>
        <v>30</v>
      </c>
      <c r="H40" s="9">
        <f t="shared" si="8"/>
        <v>30</v>
      </c>
      <c r="I40" s="9">
        <f t="shared" si="8"/>
        <v>150</v>
      </c>
      <c r="J40" s="9">
        <f t="shared" si="8"/>
        <v>180</v>
      </c>
      <c r="K40" s="65">
        <f t="shared" si="8"/>
        <v>6</v>
      </c>
    </row>
    <row r="41" spans="1:11" s="11" customFormat="1" ht="12.75">
      <c r="A41" s="19"/>
      <c r="B41" s="22" t="s">
        <v>106</v>
      </c>
      <c r="C41" s="69" t="s">
        <v>34</v>
      </c>
      <c r="D41" s="21"/>
      <c r="E41" s="21"/>
      <c r="F41" s="21"/>
      <c r="G41" s="35">
        <v>30</v>
      </c>
      <c r="H41" s="35">
        <f>SUM(D41:G41)</f>
        <v>30</v>
      </c>
      <c r="I41" s="35">
        <v>150</v>
      </c>
      <c r="J41" s="33">
        <f>H41+I41</f>
        <v>180</v>
      </c>
      <c r="K41" s="53">
        <v>6</v>
      </c>
    </row>
    <row r="42" spans="1:11" ht="13.5" thickBot="1">
      <c r="A42" s="100" t="s">
        <v>12</v>
      </c>
      <c r="B42" s="101"/>
      <c r="C42" s="102"/>
      <c r="D42" s="59">
        <f>SUM(D40,D41)</f>
        <v>0</v>
      </c>
      <c r="E42" s="59">
        <f aca="true" t="shared" si="9" ref="E42:J42">E40</f>
        <v>0</v>
      </c>
      <c r="F42" s="59">
        <f t="shared" si="9"/>
        <v>0</v>
      </c>
      <c r="G42" s="59">
        <f t="shared" si="9"/>
        <v>30</v>
      </c>
      <c r="H42" s="59">
        <f t="shared" si="9"/>
        <v>30</v>
      </c>
      <c r="I42" s="59">
        <f t="shared" si="9"/>
        <v>150</v>
      </c>
      <c r="J42" s="59">
        <f t="shared" si="9"/>
        <v>180</v>
      </c>
      <c r="K42" s="56">
        <f>K40</f>
        <v>6</v>
      </c>
    </row>
    <row r="43" spans="1:11" s="11" customFormat="1" ht="13.5" thickBot="1">
      <c r="A43" s="109" t="s">
        <v>36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1"/>
    </row>
    <row r="44" spans="1:11" ht="12.75">
      <c r="A44" s="103" t="s">
        <v>37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5"/>
    </row>
    <row r="45" spans="1:11" ht="12.75">
      <c r="A45" s="106" t="s">
        <v>16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8"/>
    </row>
    <row r="46" spans="1:11" s="11" customFormat="1" ht="12.75">
      <c r="A46" s="23"/>
      <c r="B46" s="22"/>
      <c r="C46" s="17" t="s">
        <v>38</v>
      </c>
      <c r="D46" s="9">
        <f aca="true" t="shared" si="10" ref="D46:K46">SUM(D47:D48)</f>
        <v>30</v>
      </c>
      <c r="E46" s="9">
        <f t="shared" si="10"/>
        <v>60</v>
      </c>
      <c r="F46" s="9">
        <f t="shared" si="10"/>
        <v>30</v>
      </c>
      <c r="G46" s="9">
        <f t="shared" si="10"/>
        <v>0</v>
      </c>
      <c r="H46" s="9">
        <f t="shared" si="10"/>
        <v>120</v>
      </c>
      <c r="I46" s="9">
        <f t="shared" si="10"/>
        <v>180</v>
      </c>
      <c r="J46" s="9">
        <f t="shared" si="10"/>
        <v>300</v>
      </c>
      <c r="K46" s="54">
        <f t="shared" si="10"/>
        <v>12</v>
      </c>
    </row>
    <row r="47" spans="1:11" s="11" customFormat="1" ht="12.75">
      <c r="A47" s="23"/>
      <c r="B47" s="22" t="s">
        <v>86</v>
      </c>
      <c r="C47" s="69" t="s">
        <v>39</v>
      </c>
      <c r="D47" s="21">
        <v>15</v>
      </c>
      <c r="E47" s="21">
        <v>30</v>
      </c>
      <c r="F47" s="21">
        <v>15</v>
      </c>
      <c r="G47" s="21"/>
      <c r="H47" s="35">
        <f>SUM(D47:G47)</f>
        <v>60</v>
      </c>
      <c r="I47" s="31">
        <v>90</v>
      </c>
      <c r="J47" s="31">
        <f>H47+I47</f>
        <v>150</v>
      </c>
      <c r="K47" s="53">
        <v>6</v>
      </c>
    </row>
    <row r="48" spans="1:11" s="11" customFormat="1" ht="12.75">
      <c r="A48" s="23"/>
      <c r="B48" s="22" t="s">
        <v>87</v>
      </c>
      <c r="C48" s="69" t="s">
        <v>40</v>
      </c>
      <c r="D48" s="21">
        <v>15</v>
      </c>
      <c r="E48" s="21">
        <v>30</v>
      </c>
      <c r="F48" s="21">
        <v>15</v>
      </c>
      <c r="G48" s="21"/>
      <c r="H48" s="35">
        <f>SUM(D48:G48)</f>
        <v>60</v>
      </c>
      <c r="I48" s="31">
        <v>90</v>
      </c>
      <c r="J48" s="31">
        <f>H48+I48</f>
        <v>150</v>
      </c>
      <c r="K48" s="53">
        <v>6</v>
      </c>
    </row>
    <row r="49" spans="1:11" s="11" customFormat="1" ht="12.75" customHeight="1">
      <c r="A49" s="19"/>
      <c r="B49" s="22"/>
      <c r="C49" s="17" t="s">
        <v>73</v>
      </c>
      <c r="D49" s="9">
        <f aca="true" t="shared" si="11" ref="D49:K49">SUM(D50:D51)</f>
        <v>30</v>
      </c>
      <c r="E49" s="9">
        <f t="shared" si="11"/>
        <v>45</v>
      </c>
      <c r="F49" s="9">
        <f t="shared" si="11"/>
        <v>45</v>
      </c>
      <c r="G49" s="9">
        <f t="shared" si="11"/>
        <v>0</v>
      </c>
      <c r="H49" s="9">
        <f t="shared" si="11"/>
        <v>120</v>
      </c>
      <c r="I49" s="9">
        <f t="shared" si="11"/>
        <v>180</v>
      </c>
      <c r="J49" s="9">
        <f t="shared" si="11"/>
        <v>300</v>
      </c>
      <c r="K49" s="57">
        <f t="shared" si="11"/>
        <v>12</v>
      </c>
    </row>
    <row r="50" spans="1:11" s="11" customFormat="1" ht="12.75">
      <c r="A50" s="19"/>
      <c r="B50" s="22" t="s">
        <v>88</v>
      </c>
      <c r="C50" s="69" t="s">
        <v>41</v>
      </c>
      <c r="D50" s="21">
        <v>15</v>
      </c>
      <c r="E50" s="21">
        <v>30</v>
      </c>
      <c r="F50" s="21">
        <v>30</v>
      </c>
      <c r="G50" s="21"/>
      <c r="H50" s="32">
        <f>SUM(D50:G50)</f>
        <v>75</v>
      </c>
      <c r="I50" s="31">
        <v>125</v>
      </c>
      <c r="J50" s="33">
        <f>H50+I50</f>
        <v>200</v>
      </c>
      <c r="K50" s="53">
        <v>8</v>
      </c>
    </row>
    <row r="51" spans="1:11" s="11" customFormat="1" ht="25.5">
      <c r="A51" s="19"/>
      <c r="B51" s="22" t="s">
        <v>89</v>
      </c>
      <c r="C51" s="69" t="s">
        <v>42</v>
      </c>
      <c r="D51" s="68">
        <v>15</v>
      </c>
      <c r="E51" s="35">
        <v>15</v>
      </c>
      <c r="F51" s="35">
        <v>15</v>
      </c>
      <c r="G51" s="35"/>
      <c r="H51" s="32">
        <f>SUM(D51:G51)</f>
        <v>45</v>
      </c>
      <c r="I51" s="35">
        <v>55</v>
      </c>
      <c r="J51" s="33">
        <f>H51+I51</f>
        <v>100</v>
      </c>
      <c r="K51" s="53">
        <v>4</v>
      </c>
    </row>
    <row r="52" spans="1:11" s="11" customFormat="1" ht="13.5" customHeight="1">
      <c r="A52" s="19"/>
      <c r="B52" s="22"/>
      <c r="C52" s="17" t="s">
        <v>43</v>
      </c>
      <c r="D52" s="9">
        <f aca="true" t="shared" si="12" ref="D52:K52">SUM(D53:D54)</f>
        <v>0</v>
      </c>
      <c r="E52" s="9">
        <f t="shared" si="12"/>
        <v>90</v>
      </c>
      <c r="F52" s="9">
        <f t="shared" si="12"/>
        <v>0</v>
      </c>
      <c r="G52" s="9">
        <f t="shared" si="12"/>
        <v>0</v>
      </c>
      <c r="H52" s="9">
        <f t="shared" si="12"/>
        <v>90</v>
      </c>
      <c r="I52" s="9">
        <f t="shared" si="12"/>
        <v>90</v>
      </c>
      <c r="J52" s="9">
        <f t="shared" si="12"/>
        <v>180</v>
      </c>
      <c r="K52" s="57">
        <f t="shared" si="12"/>
        <v>6</v>
      </c>
    </row>
    <row r="53" spans="1:11" s="11" customFormat="1" ht="12.75">
      <c r="A53" s="19"/>
      <c r="B53" s="20" t="s">
        <v>90</v>
      </c>
      <c r="C53" s="69" t="s">
        <v>54</v>
      </c>
      <c r="D53" s="21"/>
      <c r="E53" s="21">
        <v>45</v>
      </c>
      <c r="F53" s="21"/>
      <c r="G53" s="21"/>
      <c r="H53" s="32">
        <f>SUM(D53:G53)</f>
        <v>45</v>
      </c>
      <c r="I53" s="31">
        <v>45</v>
      </c>
      <c r="J53" s="33">
        <f>H53+I53</f>
        <v>90</v>
      </c>
      <c r="K53" s="53">
        <v>3</v>
      </c>
    </row>
    <row r="54" spans="1:11" s="11" customFormat="1" ht="28.5" customHeight="1">
      <c r="A54" s="19"/>
      <c r="B54" s="72" t="s">
        <v>101</v>
      </c>
      <c r="C54" s="69" t="s">
        <v>25</v>
      </c>
      <c r="D54" s="9"/>
      <c r="E54" s="35">
        <v>45</v>
      </c>
      <c r="F54" s="35"/>
      <c r="G54" s="35"/>
      <c r="H54" s="32">
        <f>SUM(D54:G54)</f>
        <v>45</v>
      </c>
      <c r="I54" s="35">
        <v>45</v>
      </c>
      <c r="J54" s="33">
        <f>H54+I54</f>
        <v>90</v>
      </c>
      <c r="K54" s="53">
        <v>3</v>
      </c>
    </row>
    <row r="55" spans="1:11" ht="13.5" thickBot="1">
      <c r="A55" s="100" t="s">
        <v>12</v>
      </c>
      <c r="B55" s="101"/>
      <c r="C55" s="102"/>
      <c r="D55" s="58">
        <f aca="true" t="shared" si="13" ref="D55:K55">SUM(D46,D49,D52)</f>
        <v>60</v>
      </c>
      <c r="E55" s="58">
        <f t="shared" si="13"/>
        <v>195</v>
      </c>
      <c r="F55" s="58">
        <f t="shared" si="13"/>
        <v>75</v>
      </c>
      <c r="G55" s="58">
        <f t="shared" si="13"/>
        <v>0</v>
      </c>
      <c r="H55" s="58">
        <f t="shared" si="13"/>
        <v>330</v>
      </c>
      <c r="I55" s="58">
        <f t="shared" si="13"/>
        <v>450</v>
      </c>
      <c r="J55" s="58">
        <f t="shared" si="13"/>
        <v>780</v>
      </c>
      <c r="K55" s="66">
        <f t="shared" si="13"/>
        <v>30</v>
      </c>
    </row>
    <row r="56" spans="1:11" ht="13.5" thickBot="1">
      <c r="A56" s="112" t="s">
        <v>74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4"/>
    </row>
    <row r="57" spans="1:11" ht="12.75">
      <c r="A57" s="97" t="s">
        <v>16</v>
      </c>
      <c r="B57" s="98"/>
      <c r="C57" s="98"/>
      <c r="D57" s="98"/>
      <c r="E57" s="98"/>
      <c r="F57" s="98"/>
      <c r="G57" s="98"/>
      <c r="H57" s="98"/>
      <c r="I57" s="98"/>
      <c r="J57" s="98"/>
      <c r="K57" s="99"/>
    </row>
    <row r="58" spans="1:11" ht="12.75">
      <c r="A58" s="6"/>
      <c r="B58" s="12"/>
      <c r="C58" s="17" t="s">
        <v>44</v>
      </c>
      <c r="D58" s="9">
        <f>SUM(D59:D61)</f>
        <v>15</v>
      </c>
      <c r="E58" s="9">
        <f aca="true" t="shared" si="14" ref="E58:K58">SUM(E59:E61)</f>
        <v>45</v>
      </c>
      <c r="F58" s="9">
        <f t="shared" si="14"/>
        <v>15</v>
      </c>
      <c r="G58" s="9">
        <f t="shared" si="14"/>
        <v>45</v>
      </c>
      <c r="H58" s="9">
        <f t="shared" si="14"/>
        <v>120</v>
      </c>
      <c r="I58" s="9">
        <f t="shared" si="14"/>
        <v>180</v>
      </c>
      <c r="J58" s="9">
        <f t="shared" si="14"/>
        <v>300</v>
      </c>
      <c r="K58" s="65">
        <f t="shared" si="14"/>
        <v>12</v>
      </c>
    </row>
    <row r="59" spans="1:11" s="11" customFormat="1" ht="12.75">
      <c r="A59" s="23"/>
      <c r="B59" s="10" t="s">
        <v>91</v>
      </c>
      <c r="C59" s="69" t="s">
        <v>45</v>
      </c>
      <c r="D59" s="8">
        <v>15</v>
      </c>
      <c r="E59" s="8">
        <v>30</v>
      </c>
      <c r="F59" s="8">
        <v>15</v>
      </c>
      <c r="G59" s="8"/>
      <c r="H59" s="36">
        <f>SUM(D59:G59)</f>
        <v>60</v>
      </c>
      <c r="I59" s="36">
        <v>90</v>
      </c>
      <c r="J59" s="39">
        <f>H59+I59</f>
        <v>150</v>
      </c>
      <c r="K59" s="37">
        <v>6</v>
      </c>
    </row>
    <row r="60" spans="1:11" s="11" customFormat="1" ht="12.75">
      <c r="A60" s="23"/>
      <c r="B60" s="10" t="s">
        <v>92</v>
      </c>
      <c r="C60" s="18" t="s">
        <v>46</v>
      </c>
      <c r="D60" s="8"/>
      <c r="E60" s="8">
        <v>15</v>
      </c>
      <c r="F60" s="8"/>
      <c r="G60" s="8">
        <v>15</v>
      </c>
      <c r="H60" s="36">
        <f>SUM(D60:G60)</f>
        <v>30</v>
      </c>
      <c r="I60" s="36">
        <v>45</v>
      </c>
      <c r="J60" s="39">
        <f>H60+I60</f>
        <v>75</v>
      </c>
      <c r="K60" s="37">
        <v>3</v>
      </c>
    </row>
    <row r="61" spans="1:11" s="11" customFormat="1" ht="12.75">
      <c r="A61" s="23"/>
      <c r="B61" s="10" t="s">
        <v>93</v>
      </c>
      <c r="C61" s="69" t="s">
        <v>47</v>
      </c>
      <c r="D61" s="7"/>
      <c r="E61" s="7"/>
      <c r="F61" s="7"/>
      <c r="G61" s="36">
        <v>30</v>
      </c>
      <c r="H61" s="36">
        <f>SUM(D61:G61)</f>
        <v>30</v>
      </c>
      <c r="I61" s="36">
        <v>45</v>
      </c>
      <c r="J61" s="39">
        <f>H61+I61</f>
        <v>75</v>
      </c>
      <c r="K61" s="37">
        <v>3</v>
      </c>
    </row>
    <row r="62" spans="1:11" s="11" customFormat="1" ht="12.75">
      <c r="A62" s="29" t="s">
        <v>52</v>
      </c>
      <c r="B62" s="30"/>
      <c r="C62" s="30"/>
      <c r="D62" s="30"/>
      <c r="E62" s="30"/>
      <c r="F62" s="30"/>
      <c r="G62" s="30"/>
      <c r="H62" s="30"/>
      <c r="I62" s="30"/>
      <c r="J62" s="30"/>
      <c r="K62" s="60"/>
    </row>
    <row r="63" spans="1:11" s="11" customFormat="1" ht="18.75" customHeight="1">
      <c r="A63" s="23"/>
      <c r="B63" s="25"/>
      <c r="C63" s="16" t="s">
        <v>110</v>
      </c>
      <c r="D63" s="43">
        <f>SUM(D64:D66)</f>
        <v>30</v>
      </c>
      <c r="E63" s="43">
        <f aca="true" t="shared" si="15" ref="E63:K63">SUM(E64:E66)</f>
        <v>45</v>
      </c>
      <c r="F63" s="43">
        <f t="shared" si="15"/>
        <v>45</v>
      </c>
      <c r="G63" s="43">
        <f t="shared" si="15"/>
        <v>0</v>
      </c>
      <c r="H63" s="43">
        <f>SUM(H64:H66)</f>
        <v>120</v>
      </c>
      <c r="I63" s="43">
        <f t="shared" si="15"/>
        <v>180</v>
      </c>
      <c r="J63" s="43">
        <f t="shared" si="15"/>
        <v>300</v>
      </c>
      <c r="K63" s="61">
        <f t="shared" si="15"/>
        <v>12</v>
      </c>
    </row>
    <row r="64" spans="1:11" s="11" customFormat="1" ht="12.75">
      <c r="A64" s="23"/>
      <c r="B64" s="25" t="s">
        <v>94</v>
      </c>
      <c r="C64" s="70" t="s">
        <v>109</v>
      </c>
      <c r="D64" s="8">
        <v>15</v>
      </c>
      <c r="E64" s="8">
        <v>15</v>
      </c>
      <c r="F64" s="8">
        <v>15</v>
      </c>
      <c r="G64" s="8"/>
      <c r="H64" s="38">
        <f>SUM(D64:G64)</f>
        <v>45</v>
      </c>
      <c r="I64" s="35">
        <v>80</v>
      </c>
      <c r="J64" s="31">
        <f>H64+I64</f>
        <v>125</v>
      </c>
      <c r="K64" s="53">
        <v>5</v>
      </c>
    </row>
    <row r="65" spans="1:11" s="11" customFormat="1" ht="12.75">
      <c r="A65" s="23"/>
      <c r="B65" s="25" t="s">
        <v>95</v>
      </c>
      <c r="C65" s="24" t="s">
        <v>48</v>
      </c>
      <c r="D65" s="8"/>
      <c r="E65" s="8">
        <v>15</v>
      </c>
      <c r="F65" s="8">
        <v>15</v>
      </c>
      <c r="G65" s="8"/>
      <c r="H65" s="38">
        <f>SUM(D65:G65)</f>
        <v>30</v>
      </c>
      <c r="I65" s="39">
        <v>45</v>
      </c>
      <c r="J65" s="31">
        <f>H65+I65</f>
        <v>75</v>
      </c>
      <c r="K65" s="53">
        <v>3</v>
      </c>
    </row>
    <row r="66" spans="1:11" s="11" customFormat="1" ht="25.5">
      <c r="A66" s="23"/>
      <c r="B66" s="25" t="s">
        <v>96</v>
      </c>
      <c r="C66" s="69" t="s">
        <v>49</v>
      </c>
      <c r="D66" s="8">
        <v>15</v>
      </c>
      <c r="E66" s="8">
        <v>15</v>
      </c>
      <c r="F66" s="8">
        <v>15</v>
      </c>
      <c r="G66" s="8"/>
      <c r="H66" s="38">
        <f>SUM(D66:G66)</f>
        <v>45</v>
      </c>
      <c r="I66" s="31">
        <v>55</v>
      </c>
      <c r="J66" s="31">
        <f>H66+I66</f>
        <v>100</v>
      </c>
      <c r="K66" s="53">
        <v>4</v>
      </c>
    </row>
    <row r="67" spans="1:11" s="11" customFormat="1" ht="13.5" customHeight="1">
      <c r="A67" s="23"/>
      <c r="B67" s="25"/>
      <c r="C67" s="16" t="s">
        <v>50</v>
      </c>
      <c r="D67" s="43">
        <f aca="true" t="shared" si="16" ref="D67:K67">SUM(D68:D70)</f>
        <v>30</v>
      </c>
      <c r="E67" s="43">
        <f t="shared" si="16"/>
        <v>45</v>
      </c>
      <c r="F67" s="43">
        <f t="shared" si="16"/>
        <v>45</v>
      </c>
      <c r="G67" s="43">
        <f t="shared" si="16"/>
        <v>0</v>
      </c>
      <c r="H67" s="43">
        <f>SUM(H68:H70)</f>
        <v>120</v>
      </c>
      <c r="I67" s="43">
        <f t="shared" si="16"/>
        <v>180</v>
      </c>
      <c r="J67" s="43">
        <f>SUM(J68:J70)</f>
        <v>300</v>
      </c>
      <c r="K67" s="61">
        <f t="shared" si="16"/>
        <v>12</v>
      </c>
    </row>
    <row r="68" spans="1:11" s="11" customFormat="1" ht="12.75">
      <c r="A68" s="23"/>
      <c r="B68" s="25" t="s">
        <v>97</v>
      </c>
      <c r="C68" s="70" t="s">
        <v>51</v>
      </c>
      <c r="D68" s="8">
        <v>15</v>
      </c>
      <c r="E68" s="8">
        <v>15</v>
      </c>
      <c r="F68" s="8">
        <v>15</v>
      </c>
      <c r="G68" s="8"/>
      <c r="H68" s="38">
        <f>SUM(D68:G68)</f>
        <v>45</v>
      </c>
      <c r="I68" s="35">
        <v>80</v>
      </c>
      <c r="J68" s="31">
        <f>H68+I68</f>
        <v>125</v>
      </c>
      <c r="K68" s="53">
        <v>5</v>
      </c>
    </row>
    <row r="69" spans="1:11" s="11" customFormat="1" ht="12.75">
      <c r="A69" s="23"/>
      <c r="B69" s="25" t="s">
        <v>95</v>
      </c>
      <c r="C69" s="70" t="s">
        <v>48</v>
      </c>
      <c r="D69" s="8"/>
      <c r="E69" s="8">
        <v>15</v>
      </c>
      <c r="F69" s="8">
        <v>15</v>
      </c>
      <c r="G69" s="8"/>
      <c r="H69" s="38">
        <f>SUM(D69:G69)</f>
        <v>30</v>
      </c>
      <c r="I69" s="39">
        <v>45</v>
      </c>
      <c r="J69" s="31">
        <f>H69+I69</f>
        <v>75</v>
      </c>
      <c r="K69" s="53">
        <v>3</v>
      </c>
    </row>
    <row r="70" spans="1:11" s="11" customFormat="1" ht="25.5">
      <c r="A70" s="23"/>
      <c r="B70" s="25" t="s">
        <v>96</v>
      </c>
      <c r="C70" s="18" t="s">
        <v>49</v>
      </c>
      <c r="D70" s="8">
        <v>15</v>
      </c>
      <c r="E70" s="8">
        <v>15</v>
      </c>
      <c r="F70" s="8">
        <v>15</v>
      </c>
      <c r="G70" s="8"/>
      <c r="H70" s="38">
        <f>SUM(D70:G70)</f>
        <v>45</v>
      </c>
      <c r="I70" s="31">
        <v>55</v>
      </c>
      <c r="J70" s="31">
        <f>H70+I70</f>
        <v>100</v>
      </c>
      <c r="K70" s="53">
        <v>4</v>
      </c>
    </row>
    <row r="71" spans="1:11" ht="12.75">
      <c r="A71" s="106" t="s">
        <v>16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8"/>
    </row>
    <row r="72" spans="1:11" s="11" customFormat="1" ht="13.5" customHeight="1">
      <c r="A72" s="19"/>
      <c r="B72" s="22"/>
      <c r="C72" s="17" t="s">
        <v>55</v>
      </c>
      <c r="D72" s="9">
        <f aca="true" t="shared" si="17" ref="D72:K72">SUM(D73:D74)</f>
        <v>0</v>
      </c>
      <c r="E72" s="9">
        <f t="shared" si="17"/>
        <v>90</v>
      </c>
      <c r="F72" s="9">
        <f t="shared" si="17"/>
        <v>0</v>
      </c>
      <c r="G72" s="9">
        <f t="shared" si="17"/>
        <v>0</v>
      </c>
      <c r="H72" s="9">
        <f t="shared" si="17"/>
        <v>90</v>
      </c>
      <c r="I72" s="9">
        <f t="shared" si="17"/>
        <v>90</v>
      </c>
      <c r="J72" s="9">
        <f t="shared" si="17"/>
        <v>180</v>
      </c>
      <c r="K72" s="57">
        <f t="shared" si="17"/>
        <v>6</v>
      </c>
    </row>
    <row r="73" spans="1:11" s="11" customFormat="1" ht="12.75">
      <c r="A73" s="19"/>
      <c r="B73" s="20" t="s">
        <v>90</v>
      </c>
      <c r="C73" s="69" t="s">
        <v>54</v>
      </c>
      <c r="D73" s="21"/>
      <c r="E73" s="21">
        <v>45</v>
      </c>
      <c r="F73" s="21"/>
      <c r="G73" s="21"/>
      <c r="H73" s="32">
        <f>SUM(D73:G73)</f>
        <v>45</v>
      </c>
      <c r="I73" s="31">
        <v>45</v>
      </c>
      <c r="J73" s="33">
        <f>H73+I73</f>
        <v>90</v>
      </c>
      <c r="K73" s="53">
        <v>3</v>
      </c>
    </row>
    <row r="74" spans="1:11" s="11" customFormat="1" ht="27.75" customHeight="1">
      <c r="A74" s="19"/>
      <c r="B74" s="72" t="s">
        <v>101</v>
      </c>
      <c r="C74" s="69" t="s">
        <v>25</v>
      </c>
      <c r="D74" s="9"/>
      <c r="E74" s="35">
        <v>45</v>
      </c>
      <c r="F74" s="35"/>
      <c r="G74" s="35"/>
      <c r="H74" s="32">
        <f>SUM(D74:G74)</f>
        <v>45</v>
      </c>
      <c r="I74" s="35">
        <v>45</v>
      </c>
      <c r="J74" s="33">
        <f>H74+I74</f>
        <v>90</v>
      </c>
      <c r="K74" s="53">
        <v>3</v>
      </c>
    </row>
    <row r="75" spans="1:11" ht="13.5" thickBot="1">
      <c r="A75" s="100" t="s">
        <v>12</v>
      </c>
      <c r="B75" s="101"/>
      <c r="C75" s="102"/>
      <c r="D75" s="59">
        <f aca="true" t="shared" si="18" ref="D75:K75">SUM(D58,D63,D72)</f>
        <v>45</v>
      </c>
      <c r="E75" s="59">
        <f t="shared" si="18"/>
        <v>180</v>
      </c>
      <c r="F75" s="59">
        <f t="shared" si="18"/>
        <v>60</v>
      </c>
      <c r="G75" s="59">
        <f t="shared" si="18"/>
        <v>45</v>
      </c>
      <c r="H75" s="59">
        <f t="shared" si="18"/>
        <v>330</v>
      </c>
      <c r="I75" s="59">
        <f t="shared" si="18"/>
        <v>450</v>
      </c>
      <c r="J75" s="59">
        <f t="shared" si="18"/>
        <v>780</v>
      </c>
      <c r="K75" s="56">
        <f t="shared" si="18"/>
        <v>30</v>
      </c>
    </row>
    <row r="76" spans="1:11" s="11" customFormat="1" ht="12.75">
      <c r="A76" s="103" t="s">
        <v>53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5"/>
    </row>
    <row r="77" spans="1:11" ht="12.75">
      <c r="A77" s="6"/>
      <c r="B77" s="13"/>
      <c r="C77" s="17" t="s">
        <v>53</v>
      </c>
      <c r="D77" s="9">
        <f>SUM(D78)</f>
        <v>0</v>
      </c>
      <c r="E77" s="9">
        <f aca="true" t="shared" si="19" ref="E77:K77">SUM(E78)</f>
        <v>0</v>
      </c>
      <c r="F77" s="9">
        <f t="shared" si="19"/>
        <v>0</v>
      </c>
      <c r="G77" s="9">
        <f t="shared" si="19"/>
        <v>30</v>
      </c>
      <c r="H77" s="9">
        <f t="shared" si="19"/>
        <v>30</v>
      </c>
      <c r="I77" s="9">
        <f t="shared" si="19"/>
        <v>150</v>
      </c>
      <c r="J77" s="9">
        <f t="shared" si="19"/>
        <v>180</v>
      </c>
      <c r="K77" s="65">
        <f t="shared" si="19"/>
        <v>6</v>
      </c>
    </row>
    <row r="78" spans="1:11" ht="12.75">
      <c r="A78" s="6"/>
      <c r="B78" s="13" t="s">
        <v>105</v>
      </c>
      <c r="C78" s="69" t="s">
        <v>53</v>
      </c>
      <c r="D78" s="21"/>
      <c r="E78" s="21"/>
      <c r="F78" s="21"/>
      <c r="G78" s="35">
        <v>30</v>
      </c>
      <c r="H78" s="35">
        <f>SUM(D78:G78)</f>
        <v>30</v>
      </c>
      <c r="I78" s="35">
        <v>150</v>
      </c>
      <c r="J78" s="33">
        <f>H78+I78</f>
        <v>180</v>
      </c>
      <c r="K78" s="53">
        <v>6</v>
      </c>
    </row>
    <row r="79" spans="1:11" ht="13.5" thickBot="1">
      <c r="A79" s="100" t="s">
        <v>12</v>
      </c>
      <c r="B79" s="101"/>
      <c r="C79" s="102"/>
      <c r="D79" s="59">
        <f>D77+SUM(D77,D78)</f>
        <v>0</v>
      </c>
      <c r="E79" s="59">
        <f aca="true" t="shared" si="20" ref="E79:J79">E77</f>
        <v>0</v>
      </c>
      <c r="F79" s="59">
        <f t="shared" si="20"/>
        <v>0</v>
      </c>
      <c r="G79" s="59">
        <f t="shared" si="20"/>
        <v>30</v>
      </c>
      <c r="H79" s="59">
        <f t="shared" si="20"/>
        <v>30</v>
      </c>
      <c r="I79" s="59">
        <f t="shared" si="20"/>
        <v>150</v>
      </c>
      <c r="J79" s="59">
        <f t="shared" si="20"/>
        <v>180</v>
      </c>
      <c r="K79" s="56">
        <f>K77</f>
        <v>6</v>
      </c>
    </row>
    <row r="80" spans="1:11" s="11" customFormat="1" ht="13.5" thickBot="1">
      <c r="A80" s="109" t="s">
        <v>56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1"/>
    </row>
    <row r="81" spans="1:11" ht="12.75">
      <c r="A81" s="112" t="s">
        <v>57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4"/>
    </row>
    <row r="82" spans="1:11" s="11" customFormat="1" ht="12.75">
      <c r="A82" s="3" t="s">
        <v>58</v>
      </c>
      <c r="B82" s="41"/>
      <c r="C82" s="41"/>
      <c r="D82" s="41"/>
      <c r="E82" s="41"/>
      <c r="F82" s="41"/>
      <c r="G82" s="41"/>
      <c r="H82" s="41"/>
      <c r="I82" s="41"/>
      <c r="J82" s="41"/>
      <c r="K82" s="67"/>
    </row>
    <row r="83" spans="1:11" ht="12.75">
      <c r="A83" s="23"/>
      <c r="B83" s="22"/>
      <c r="C83" s="17" t="s">
        <v>59</v>
      </c>
      <c r="D83" s="9">
        <f aca="true" t="shared" si="21" ref="D83:K83">SUM(D84:D85)</f>
        <v>30</v>
      </c>
      <c r="E83" s="9">
        <f t="shared" si="21"/>
        <v>30</v>
      </c>
      <c r="F83" s="9">
        <f t="shared" si="21"/>
        <v>30</v>
      </c>
      <c r="G83" s="9">
        <f t="shared" si="21"/>
        <v>0</v>
      </c>
      <c r="H83" s="9">
        <f t="shared" si="21"/>
        <v>90</v>
      </c>
      <c r="I83" s="9">
        <f t="shared" si="21"/>
        <v>160</v>
      </c>
      <c r="J83" s="9">
        <f t="shared" si="21"/>
        <v>250</v>
      </c>
      <c r="K83" s="57">
        <f t="shared" si="21"/>
        <v>10</v>
      </c>
    </row>
    <row r="84" spans="1:11" s="11" customFormat="1" ht="12.75">
      <c r="A84" s="23"/>
      <c r="B84" s="22"/>
      <c r="C84" s="34" t="s">
        <v>60</v>
      </c>
      <c r="D84" s="42">
        <v>15</v>
      </c>
      <c r="E84" s="42">
        <v>15</v>
      </c>
      <c r="F84" s="42">
        <v>15</v>
      </c>
      <c r="G84" s="42"/>
      <c r="H84" s="42">
        <f>SUM(D84:G84)</f>
        <v>45</v>
      </c>
      <c r="I84" s="42">
        <v>80</v>
      </c>
      <c r="J84" s="36">
        <v>125</v>
      </c>
      <c r="K84" s="53">
        <v>5</v>
      </c>
    </row>
    <row r="85" spans="1:11" s="11" customFormat="1" ht="12.75" customHeight="1">
      <c r="A85" s="19"/>
      <c r="B85" s="22"/>
      <c r="C85" s="34" t="s">
        <v>61</v>
      </c>
      <c r="D85" s="42">
        <v>15</v>
      </c>
      <c r="E85" s="42">
        <v>15</v>
      </c>
      <c r="F85" s="42">
        <v>15</v>
      </c>
      <c r="G85" s="42"/>
      <c r="H85" s="42">
        <f>SUM(D85:G85)</f>
        <v>45</v>
      </c>
      <c r="I85" s="36">
        <v>80</v>
      </c>
      <c r="J85" s="36">
        <v>125</v>
      </c>
      <c r="K85" s="53">
        <v>5</v>
      </c>
    </row>
    <row r="86" spans="1:11" s="11" customFormat="1" ht="25.5" customHeight="1">
      <c r="A86" s="23"/>
      <c r="B86" s="25"/>
      <c r="C86" s="16" t="s">
        <v>117</v>
      </c>
      <c r="D86" s="43">
        <f aca="true" t="shared" si="22" ref="D86:K86">SUM(D87:D87)</f>
        <v>15</v>
      </c>
      <c r="E86" s="43">
        <f t="shared" si="22"/>
        <v>30</v>
      </c>
      <c r="F86" s="43">
        <f t="shared" si="22"/>
        <v>45</v>
      </c>
      <c r="G86" s="43">
        <f t="shared" si="22"/>
        <v>0</v>
      </c>
      <c r="H86" s="43">
        <f t="shared" si="22"/>
        <v>90</v>
      </c>
      <c r="I86" s="43">
        <f t="shared" si="22"/>
        <v>160</v>
      </c>
      <c r="J86" s="43">
        <f t="shared" si="22"/>
        <v>250</v>
      </c>
      <c r="K86" s="61">
        <f t="shared" si="22"/>
        <v>10</v>
      </c>
    </row>
    <row r="87" spans="1:11" s="11" customFormat="1" ht="25.5">
      <c r="A87" s="23"/>
      <c r="B87" s="77" t="s">
        <v>120</v>
      </c>
      <c r="C87" s="70" t="s">
        <v>118</v>
      </c>
      <c r="D87" s="8">
        <v>15</v>
      </c>
      <c r="E87" s="8">
        <v>30</v>
      </c>
      <c r="F87" s="8">
        <v>45</v>
      </c>
      <c r="G87" s="8"/>
      <c r="H87" s="38">
        <f>SUM(D87:G87)</f>
        <v>90</v>
      </c>
      <c r="I87" s="35">
        <v>160</v>
      </c>
      <c r="J87" s="36">
        <f>H87+I87</f>
        <v>250</v>
      </c>
      <c r="K87" s="53">
        <v>10</v>
      </c>
    </row>
    <row r="88" spans="1:11" s="11" customFormat="1" ht="12.75">
      <c r="A88" s="3" t="s">
        <v>58</v>
      </c>
      <c r="B88" s="41"/>
      <c r="C88" s="41"/>
      <c r="D88" s="41"/>
      <c r="E88" s="41"/>
      <c r="F88" s="41"/>
      <c r="G88" s="41"/>
      <c r="H88" s="41"/>
      <c r="I88" s="41"/>
      <c r="J88" s="41"/>
      <c r="K88" s="67"/>
    </row>
    <row r="89" spans="1:11" s="11" customFormat="1" ht="18.75" customHeight="1">
      <c r="A89" s="23"/>
      <c r="B89" s="25"/>
      <c r="C89" s="16" t="s">
        <v>62</v>
      </c>
      <c r="D89" s="43">
        <f aca="true" t="shared" si="23" ref="D89:K89">SUM(D90:D90)</f>
        <v>15</v>
      </c>
      <c r="E89" s="43">
        <f t="shared" si="23"/>
        <v>30</v>
      </c>
      <c r="F89" s="43">
        <f t="shared" si="23"/>
        <v>45</v>
      </c>
      <c r="G89" s="43">
        <f t="shared" si="23"/>
        <v>0</v>
      </c>
      <c r="H89" s="43">
        <f t="shared" si="23"/>
        <v>90</v>
      </c>
      <c r="I89" s="43">
        <f t="shared" si="23"/>
        <v>160</v>
      </c>
      <c r="J89" s="43">
        <f t="shared" si="23"/>
        <v>250</v>
      </c>
      <c r="K89" s="61">
        <f t="shared" si="23"/>
        <v>10</v>
      </c>
    </row>
    <row r="90" spans="1:11" s="11" customFormat="1" ht="12.75">
      <c r="A90" s="23"/>
      <c r="B90" s="25" t="s">
        <v>98</v>
      </c>
      <c r="C90" s="70" t="s">
        <v>63</v>
      </c>
      <c r="D90" s="8">
        <v>15</v>
      </c>
      <c r="E90" s="8">
        <v>30</v>
      </c>
      <c r="F90" s="8">
        <v>45</v>
      </c>
      <c r="G90" s="8"/>
      <c r="H90" s="38">
        <f>SUM(D90:G90)</f>
        <v>90</v>
      </c>
      <c r="I90" s="35">
        <v>160</v>
      </c>
      <c r="J90" s="36">
        <f>H90+I90</f>
        <v>250</v>
      </c>
      <c r="K90" s="53">
        <v>10</v>
      </c>
    </row>
    <row r="91" spans="1:11" s="11" customFormat="1" ht="18.75" customHeight="1">
      <c r="A91" s="23"/>
      <c r="B91" s="25"/>
      <c r="C91" s="16" t="s">
        <v>64</v>
      </c>
      <c r="D91" s="43">
        <f aca="true" t="shared" si="24" ref="D91:K91">SUM(D92:D92)</f>
        <v>15</v>
      </c>
      <c r="E91" s="43">
        <f t="shared" si="24"/>
        <v>30</v>
      </c>
      <c r="F91" s="43">
        <f t="shared" si="24"/>
        <v>45</v>
      </c>
      <c r="G91" s="43">
        <f t="shared" si="24"/>
        <v>0</v>
      </c>
      <c r="H91" s="43">
        <f t="shared" si="24"/>
        <v>90</v>
      </c>
      <c r="I91" s="43">
        <f t="shared" si="24"/>
        <v>160</v>
      </c>
      <c r="J91" s="43">
        <f t="shared" si="24"/>
        <v>250</v>
      </c>
      <c r="K91" s="61">
        <f t="shared" si="24"/>
        <v>10</v>
      </c>
    </row>
    <row r="92" spans="1:11" s="11" customFormat="1" ht="12.75">
      <c r="A92" s="23"/>
      <c r="B92" s="25" t="s">
        <v>99</v>
      </c>
      <c r="C92" s="70" t="s">
        <v>65</v>
      </c>
      <c r="D92" s="8">
        <v>15</v>
      </c>
      <c r="E92" s="8">
        <v>30</v>
      </c>
      <c r="F92" s="8">
        <v>45</v>
      </c>
      <c r="G92" s="8"/>
      <c r="H92" s="38">
        <f>SUM(D92:G92)</f>
        <v>90</v>
      </c>
      <c r="I92" s="35">
        <v>160</v>
      </c>
      <c r="J92" s="36">
        <f>H92+I92</f>
        <v>250</v>
      </c>
      <c r="K92" s="53">
        <v>10</v>
      </c>
    </row>
    <row r="93" spans="1:11" ht="12.75">
      <c r="A93" s="117" t="s">
        <v>16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9"/>
    </row>
    <row r="94" spans="1:11" s="11" customFormat="1" ht="13.5" customHeight="1">
      <c r="A94" s="19"/>
      <c r="B94" s="22"/>
      <c r="C94" s="17" t="s">
        <v>66</v>
      </c>
      <c r="D94" s="9">
        <f aca="true" t="shared" si="25" ref="D94:K94">SUM(D95:D96)</f>
        <v>0</v>
      </c>
      <c r="E94" s="9">
        <f t="shared" si="25"/>
        <v>150</v>
      </c>
      <c r="F94" s="9">
        <f t="shared" si="25"/>
        <v>0</v>
      </c>
      <c r="G94" s="9">
        <f t="shared" si="25"/>
        <v>0</v>
      </c>
      <c r="H94" s="9">
        <f t="shared" si="25"/>
        <v>150</v>
      </c>
      <c r="I94" s="9">
        <f t="shared" si="25"/>
        <v>150</v>
      </c>
      <c r="J94" s="9">
        <f t="shared" si="25"/>
        <v>300</v>
      </c>
      <c r="K94" s="57">
        <f t="shared" si="25"/>
        <v>10</v>
      </c>
    </row>
    <row r="95" spans="1:11" s="11" customFormat="1" ht="25.5">
      <c r="A95" s="19"/>
      <c r="B95" s="20" t="s">
        <v>100</v>
      </c>
      <c r="C95" s="69" t="s">
        <v>67</v>
      </c>
      <c r="D95" s="21"/>
      <c r="E95" s="21">
        <v>75</v>
      </c>
      <c r="F95" s="21"/>
      <c r="G95" s="21"/>
      <c r="H95" s="32">
        <f>SUM(D95:G95)</f>
        <v>75</v>
      </c>
      <c r="I95" s="35">
        <v>75</v>
      </c>
      <c r="J95" s="32">
        <f>H95+I95</f>
        <v>150</v>
      </c>
      <c r="K95" s="53">
        <v>5</v>
      </c>
    </row>
    <row r="96" spans="1:11" s="11" customFormat="1" ht="27" customHeight="1">
      <c r="A96" s="19"/>
      <c r="B96" s="22" t="s">
        <v>103</v>
      </c>
      <c r="C96" s="69" t="s">
        <v>25</v>
      </c>
      <c r="D96" s="9"/>
      <c r="E96" s="35">
        <v>75</v>
      </c>
      <c r="F96" s="35"/>
      <c r="G96" s="35"/>
      <c r="H96" s="32">
        <f>SUM(D96:G96)</f>
        <v>75</v>
      </c>
      <c r="I96" s="35">
        <v>75</v>
      </c>
      <c r="J96" s="32">
        <f>H96+I96</f>
        <v>150</v>
      </c>
      <c r="K96" s="53">
        <v>5</v>
      </c>
    </row>
    <row r="97" spans="1:11" ht="13.5" thickBot="1">
      <c r="A97" s="100" t="s">
        <v>12</v>
      </c>
      <c r="B97" s="101"/>
      <c r="C97" s="102"/>
      <c r="D97" s="59">
        <f aca="true" t="shared" si="26" ref="D97:K97">SUM(D83,D89,D94)</f>
        <v>45</v>
      </c>
      <c r="E97" s="59">
        <f t="shared" si="26"/>
        <v>210</v>
      </c>
      <c r="F97" s="59">
        <f t="shared" si="26"/>
        <v>75</v>
      </c>
      <c r="G97" s="59">
        <f t="shared" si="26"/>
        <v>0</v>
      </c>
      <c r="H97" s="59">
        <f t="shared" si="26"/>
        <v>330</v>
      </c>
      <c r="I97" s="59">
        <f t="shared" si="26"/>
        <v>470</v>
      </c>
      <c r="J97" s="59">
        <f t="shared" si="26"/>
        <v>800</v>
      </c>
      <c r="K97" s="56">
        <f t="shared" si="26"/>
        <v>30</v>
      </c>
    </row>
    <row r="98" spans="1:11" ht="12.75">
      <c r="A98" s="120" t="s">
        <v>71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2"/>
    </row>
    <row r="99" spans="1:11" ht="25.5">
      <c r="A99" s="23"/>
      <c r="B99" s="22"/>
      <c r="C99" s="17" t="s">
        <v>68</v>
      </c>
      <c r="D99" s="9">
        <v>30</v>
      </c>
      <c r="E99" s="9">
        <v>30</v>
      </c>
      <c r="F99" s="9">
        <v>30</v>
      </c>
      <c r="G99" s="9">
        <v>0</v>
      </c>
      <c r="H99" s="10">
        <v>90</v>
      </c>
      <c r="I99" s="27">
        <v>160</v>
      </c>
      <c r="J99" s="28">
        <v>250</v>
      </c>
      <c r="K99" s="57">
        <v>10</v>
      </c>
    </row>
    <row r="100" spans="1:11" ht="19.5" customHeight="1">
      <c r="A100" s="23"/>
      <c r="B100" s="22" t="s">
        <v>104</v>
      </c>
      <c r="C100" s="34" t="s">
        <v>69</v>
      </c>
      <c r="D100" s="35">
        <v>30</v>
      </c>
      <c r="E100" s="35">
        <v>30</v>
      </c>
      <c r="F100" s="35">
        <v>30</v>
      </c>
      <c r="G100" s="35"/>
      <c r="H100" s="42">
        <v>90</v>
      </c>
      <c r="I100" s="27">
        <v>160</v>
      </c>
      <c r="J100" s="28">
        <v>250</v>
      </c>
      <c r="K100" s="53">
        <v>10</v>
      </c>
    </row>
    <row r="101" spans="1:11" ht="12.75">
      <c r="A101" s="23"/>
      <c r="B101" s="22"/>
      <c r="C101" s="17" t="s">
        <v>111</v>
      </c>
      <c r="D101" s="9">
        <f aca="true" t="shared" si="27" ref="D101:K101">SUM(D102:D103)</f>
        <v>30</v>
      </c>
      <c r="E101" s="9">
        <f t="shared" si="27"/>
        <v>30</v>
      </c>
      <c r="F101" s="9">
        <f t="shared" si="27"/>
        <v>30</v>
      </c>
      <c r="G101" s="9">
        <f t="shared" si="27"/>
        <v>0</v>
      </c>
      <c r="H101" s="9">
        <f t="shared" si="27"/>
        <v>90</v>
      </c>
      <c r="I101" s="9">
        <f t="shared" si="27"/>
        <v>160</v>
      </c>
      <c r="J101" s="9">
        <f t="shared" si="27"/>
        <v>250</v>
      </c>
      <c r="K101" s="57">
        <f t="shared" si="27"/>
        <v>10</v>
      </c>
    </row>
    <row r="102" spans="1:11" s="11" customFormat="1" ht="12.75">
      <c r="A102" s="23"/>
      <c r="B102" s="22"/>
      <c r="C102" s="34" t="s">
        <v>112</v>
      </c>
      <c r="D102" s="42">
        <v>15</v>
      </c>
      <c r="E102" s="42">
        <v>15</v>
      </c>
      <c r="F102" s="42">
        <v>15</v>
      </c>
      <c r="G102" s="42"/>
      <c r="H102" s="42">
        <f>SUM(D102:G102)</f>
        <v>45</v>
      </c>
      <c r="I102" s="42">
        <v>80</v>
      </c>
      <c r="J102" s="36">
        <v>125</v>
      </c>
      <c r="K102" s="53">
        <v>5</v>
      </c>
    </row>
    <row r="103" spans="1:11" s="11" customFormat="1" ht="12.75" customHeight="1">
      <c r="A103" s="19"/>
      <c r="B103" s="22" t="s">
        <v>114</v>
      </c>
      <c r="C103" s="34" t="s">
        <v>113</v>
      </c>
      <c r="D103" s="42">
        <v>15</v>
      </c>
      <c r="E103" s="42">
        <v>15</v>
      </c>
      <c r="F103" s="42">
        <v>15</v>
      </c>
      <c r="G103" s="42"/>
      <c r="H103" s="42">
        <f>SUM(D103:G103)</f>
        <v>45</v>
      </c>
      <c r="I103" s="36">
        <v>80</v>
      </c>
      <c r="J103" s="36">
        <v>125</v>
      </c>
      <c r="K103" s="53">
        <v>5</v>
      </c>
    </row>
    <row r="104" spans="1:11" ht="15" customHeight="1">
      <c r="A104" s="19"/>
      <c r="B104" s="73"/>
      <c r="C104" s="17" t="s">
        <v>70</v>
      </c>
      <c r="D104" s="9"/>
      <c r="E104" s="9">
        <v>30</v>
      </c>
      <c r="F104" s="9">
        <v>30</v>
      </c>
      <c r="G104" s="9"/>
      <c r="H104" s="10">
        <v>60</v>
      </c>
      <c r="I104" s="5">
        <v>190</v>
      </c>
      <c r="J104" s="26">
        <v>250</v>
      </c>
      <c r="K104" s="57">
        <v>10</v>
      </c>
    </row>
    <row r="105" spans="1:11" ht="13.5" thickBot="1">
      <c r="A105" s="100" t="s">
        <v>12</v>
      </c>
      <c r="B105" s="101"/>
      <c r="C105" s="102"/>
      <c r="D105" s="4">
        <f>SUM(D99,D104,D101)</f>
        <v>60</v>
      </c>
      <c r="E105" s="4">
        <f aca="true" t="shared" si="28" ref="E105:K105">SUM(E99,E104,E101)</f>
        <v>90</v>
      </c>
      <c r="F105" s="4">
        <f t="shared" si="28"/>
        <v>90</v>
      </c>
      <c r="G105" s="4">
        <f t="shared" si="28"/>
        <v>0</v>
      </c>
      <c r="H105" s="4">
        <f t="shared" si="28"/>
        <v>240</v>
      </c>
      <c r="I105" s="4">
        <f t="shared" si="28"/>
        <v>510</v>
      </c>
      <c r="J105" s="4">
        <f t="shared" si="28"/>
        <v>750</v>
      </c>
      <c r="K105" s="62">
        <f t="shared" si="28"/>
        <v>30</v>
      </c>
    </row>
    <row r="106" spans="1:11" ht="13.5" thickBot="1">
      <c r="A106" s="115" t="s">
        <v>35</v>
      </c>
      <c r="B106" s="116"/>
      <c r="C106" s="116"/>
      <c r="D106" s="44">
        <f aca="true" t="shared" si="29" ref="D106:K106">D26+D38+D42+D55+D75+D79+D97+D105</f>
        <v>330</v>
      </c>
      <c r="E106" s="44">
        <f t="shared" si="29"/>
        <v>1080</v>
      </c>
      <c r="F106" s="44">
        <f t="shared" si="29"/>
        <v>435</v>
      </c>
      <c r="G106" s="44">
        <f t="shared" si="29"/>
        <v>105</v>
      </c>
      <c r="H106" s="44">
        <f t="shared" si="29"/>
        <v>1950</v>
      </c>
      <c r="I106" s="44">
        <f t="shared" si="29"/>
        <v>3080</v>
      </c>
      <c r="J106" s="44">
        <f t="shared" si="29"/>
        <v>5030</v>
      </c>
      <c r="K106" s="63">
        <f t="shared" si="29"/>
        <v>192</v>
      </c>
    </row>
    <row r="109" ht="12.75">
      <c r="B109" s="64" t="s">
        <v>119</v>
      </c>
    </row>
    <row r="110" ht="12.75">
      <c r="B110" s="76" t="s">
        <v>121</v>
      </c>
    </row>
    <row r="111" ht="12.75">
      <c r="B111" s="75" t="s">
        <v>107</v>
      </c>
    </row>
    <row r="112" ht="12.75">
      <c r="B112" s="78" t="s">
        <v>122</v>
      </c>
    </row>
    <row r="113" ht="12.75">
      <c r="B113" s="40" t="s">
        <v>108</v>
      </c>
    </row>
    <row r="114" ht="12.75">
      <c r="B114" s="76" t="s">
        <v>123</v>
      </c>
    </row>
    <row r="116" ht="12.75">
      <c r="B116" s="64" t="s">
        <v>72</v>
      </c>
    </row>
    <row r="117" ht="12.75">
      <c r="B117" s="40" t="s">
        <v>115</v>
      </c>
    </row>
    <row r="118" ht="12.75">
      <c r="B118" s="40" t="s">
        <v>116</v>
      </c>
    </row>
  </sheetData>
  <sheetProtection/>
  <mergeCells count="39">
    <mergeCell ref="A76:K76"/>
    <mergeCell ref="A106:C106"/>
    <mergeCell ref="A93:K93"/>
    <mergeCell ref="A79:C79"/>
    <mergeCell ref="A80:K80"/>
    <mergeCell ref="A81:K81"/>
    <mergeCell ref="A97:C97"/>
    <mergeCell ref="A98:K98"/>
    <mergeCell ref="A105:C105"/>
    <mergeCell ref="A45:K45"/>
    <mergeCell ref="A55:C55"/>
    <mergeCell ref="A56:K56"/>
    <mergeCell ref="A57:K57"/>
    <mergeCell ref="A71:K71"/>
    <mergeCell ref="A75:C75"/>
    <mergeCell ref="A28:K28"/>
    <mergeCell ref="A38:C38"/>
    <mergeCell ref="A39:K39"/>
    <mergeCell ref="A42:C42"/>
    <mergeCell ref="A43:K43"/>
    <mergeCell ref="A44:K44"/>
    <mergeCell ref="K11:K12"/>
    <mergeCell ref="A14:K14"/>
    <mergeCell ref="A15:K15"/>
    <mergeCell ref="A16:K16"/>
    <mergeCell ref="A26:C26"/>
    <mergeCell ref="A27:K27"/>
    <mergeCell ref="A11:A12"/>
    <mergeCell ref="B11:B12"/>
    <mergeCell ref="C11:C12"/>
    <mergeCell ref="D11:H11"/>
    <mergeCell ref="I11:I12"/>
    <mergeCell ref="J11:J12"/>
    <mergeCell ref="A7:K7"/>
    <mergeCell ref="A8:K8"/>
    <mergeCell ref="A9:K9"/>
    <mergeCell ref="A2:K2"/>
    <mergeCell ref="A3:K3"/>
    <mergeCell ref="A4:K4"/>
  </mergeCells>
  <printOptions/>
  <pageMargins left="0.98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75" max="10" man="1"/>
  </rowBreaks>
  <ignoredErrors>
    <ignoredError sqref="H67 J6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ani chelishvili</cp:lastModifiedBy>
  <cp:lastPrinted>2012-01-20T07:23:14Z</cp:lastPrinted>
  <dcterms:created xsi:type="dcterms:W3CDTF">2007-08-02T21:17:52Z</dcterms:created>
  <dcterms:modified xsi:type="dcterms:W3CDTF">2016-09-22T07:20:58Z</dcterms:modified>
  <cp:category/>
  <cp:version/>
  <cp:contentType/>
  <cp:contentStatus/>
</cp:coreProperties>
</file>